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65" windowHeight="8655" tabRatio="749" activeTab="0"/>
  </bookViews>
  <sheets>
    <sheet name="Turbidity Monitoring Report" sheetId="1" r:id="rId1"/>
    <sheet name="Surface Water Quality Data" sheetId="2" r:id="rId2"/>
  </sheets>
  <definedNames/>
  <calcPr fullCalcOnLoad="1"/>
</workbook>
</file>

<file path=xl/sharedStrings.xml><?xml version="1.0" encoding="utf-8"?>
<sst xmlns="http://schemas.openxmlformats.org/spreadsheetml/2006/main" count="213" uniqueCount="62">
  <si>
    <t>Day</t>
  </si>
  <si>
    <t>Monthly Summary (Answer Yes or No)</t>
  </si>
  <si>
    <t>Temp</t>
  </si>
  <si>
    <t>pH</t>
  </si>
  <si>
    <t>Conventional or Direct Filtration</t>
  </si>
  <si>
    <t>SIGNATURE:</t>
  </si>
  <si>
    <t>OHA - Drinking Water Program - Surface Water Quality Data Form</t>
  </si>
  <si>
    <t>Date</t>
  </si>
  <si>
    <t>[ppm or mg/L]</t>
  </si>
  <si>
    <t>[minutes]</t>
  </si>
  <si>
    <t>Required CT</t>
  </si>
  <si>
    <t>Yes / No</t>
  </si>
  <si>
    <t>Peak Hourly Demand Flow</t>
  </si>
  <si>
    <t>[GPM]</t>
  </si>
  <si>
    <t>Month/Year:</t>
  </si>
  <si>
    <t xml:space="preserve">OHA - Drinking Water Services -Turbidity Monitoring Report Form </t>
  </si>
  <si>
    <t xml:space="preserve">Month/Year: </t>
  </si>
  <si>
    <t xml:space="preserve">System Name: </t>
  </si>
  <si>
    <t xml:space="preserve">ID#: 41 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</si>
  <si>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</si>
  <si>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</si>
  <si>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</si>
  <si>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</si>
  <si>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</si>
  <si>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</si>
  <si>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</si>
  <si>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95% of 4-hour turbidity readings ≤ 0.3 NTU?</t>
  </si>
  <si>
    <t>CT's met everyday?
 (see back)</t>
  </si>
  <si>
    <t>All 4-hour turbidity readings ≤ 1 NTU?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</si>
  <si>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</si>
  <si>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Notes: 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</si>
  <si>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</si>
  <si>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(333-061-0040(1)(e)(B&amp;C)) </t>
    </r>
  </si>
  <si>
    <t xml:space="preserve">        PAGE 1 of 2</t>
  </si>
  <si>
    <t>WTP 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</si>
  <si>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</si>
  <si>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</si>
  <si>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</si>
  <si>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r>
      <t xml:space="preserve">CT Met? </t>
    </r>
    <r>
      <rPr>
        <vertAlign val="superscript"/>
        <sz val="12"/>
        <rFont val="Arial"/>
        <family val="2"/>
      </rPr>
      <t>3</t>
    </r>
  </si>
  <si>
    <t>C X T</t>
  </si>
  <si>
    <t>[° C]</t>
  </si>
  <si>
    <t>formula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</si>
  <si>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</si>
  <si>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>Revised October 2013</t>
  </si>
  <si>
    <t>PAGE 2 of 2</t>
  </si>
  <si>
    <t>WTP-A</t>
  </si>
  <si>
    <t xml:space="preserve"> Time</t>
  </si>
  <si>
    <t>Yamhill</t>
  </si>
  <si>
    <t xml:space="preserve">WTP : </t>
  </si>
  <si>
    <t xml:space="preserve">County: </t>
  </si>
  <si>
    <r>
      <rPr>
        <b/>
        <sz val="12"/>
        <color indexed="10"/>
        <rFont val="Calibri"/>
        <family val="2"/>
      </rPr>
      <t>√</t>
    </r>
    <r>
      <rPr>
        <b/>
        <sz val="10"/>
        <rFont val="Arial"/>
        <family val="2"/>
      </rPr>
      <t xml:space="preserve"> Yes /   No</t>
    </r>
  </si>
  <si>
    <r>
      <rPr>
        <b/>
        <sz val="12"/>
        <color indexed="10"/>
        <rFont val="Calibri"/>
        <family val="2"/>
      </rPr>
      <t>√</t>
    </r>
    <r>
      <rPr>
        <b/>
        <sz val="11"/>
        <rFont val="Arial"/>
        <family val="2"/>
      </rPr>
      <t xml:space="preserve"> Yes /   No</t>
    </r>
  </si>
  <si>
    <t xml:space="preserve">All Cl2 residual at entry point ≥ 0.2 mg/l? 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</si>
  <si>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</si>
  <si>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City of Sheridan</t>
  </si>
  <si>
    <t>00811</t>
  </si>
  <si>
    <t>PRINTED NAME: Gary N Mathis</t>
  </si>
  <si>
    <t>ID#: 41 00811</t>
  </si>
  <si>
    <t>CERT #:127558</t>
  </si>
  <si>
    <t>OFF</t>
  </si>
  <si>
    <r>
      <rPr>
        <b/>
        <sz val="9"/>
        <rFont val="Arial"/>
        <family val="2"/>
      </rPr>
      <t>DATE</t>
    </r>
    <r>
      <rPr>
        <b/>
        <sz val="10"/>
        <rFont val="Arial"/>
        <family val="2"/>
      </rPr>
      <t>:</t>
    </r>
    <r>
      <rPr>
        <b/>
        <sz val="9"/>
        <rFont val="Arial"/>
        <family val="2"/>
      </rPr>
      <t>12/9/2022</t>
    </r>
  </si>
  <si>
    <t>PHONE #: (971) 312-1892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</si>
</sst>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[$-409]mmm\-yy;@"/>
    <numFmt numFmtId="167" formatCode="h:mm;@"/>
    <numFmt numFmtId="168" formatCode="[$-409]h:mm\ AM/PM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 style="double">
        <color indexed="8"/>
      </top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/>
      <top/>
      <bottom style="double">
        <color indexed="8"/>
      </bottom>
    </border>
    <border>
      <left/>
      <right style="double"/>
      <top/>
      <bottom style="double">
        <color indexed="8"/>
      </bottom>
    </border>
    <border>
      <left style="double"/>
      <right/>
      <top style="thin">
        <color indexed="8"/>
      </top>
      <bottom/>
    </border>
    <border>
      <left/>
      <right style="double"/>
      <top style="thin">
        <color indexed="8"/>
      </top>
      <bottom/>
    </border>
    <border>
      <left style="double">
        <color indexed="8"/>
      </left>
      <right/>
      <top style="double"/>
      <bottom/>
    </border>
    <border>
      <left/>
      <right/>
      <top style="double"/>
      <bottom/>
    </border>
    <border>
      <left/>
      <right style="double">
        <color indexed="8"/>
      </right>
      <top style="double"/>
      <bottom/>
    </border>
    <border>
      <left style="double">
        <color indexed="8"/>
      </left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/>
      <right style="double">
        <color indexed="8"/>
      </right>
      <top style="double"/>
      <bottom style="thin">
        <color indexed="8"/>
      </bottom>
    </border>
    <border>
      <left style="double"/>
      <right/>
      <top style="double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 style="thin"/>
    </border>
    <border>
      <left style="thin"/>
      <right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2" fontId="8" fillId="0" borderId="20" xfId="0" applyNumberFormat="1" applyFont="1" applyBorder="1" applyAlignment="1" applyProtection="1">
      <alignment horizontal="center"/>
      <protection locked="0"/>
    </xf>
    <xf numFmtId="2" fontId="8" fillId="0" borderId="21" xfId="0" applyNumberFormat="1" applyFont="1" applyBorder="1" applyAlignment="1" applyProtection="1">
      <alignment horizontal="center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2" fontId="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2" fontId="8" fillId="0" borderId="10" xfId="0" applyNumberFormat="1" applyFont="1" applyBorder="1" applyAlignment="1" applyProtection="1">
      <alignment horizontal="center"/>
      <protection locked="0"/>
    </xf>
    <xf numFmtId="2" fontId="8" fillId="0" borderId="25" xfId="0" applyNumberFormat="1" applyFont="1" applyBorder="1" applyAlignment="1" applyProtection="1">
      <alignment horizontal="center"/>
      <protection locked="0"/>
    </xf>
    <xf numFmtId="2" fontId="8" fillId="0" borderId="26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2" fontId="8" fillId="0" borderId="28" xfId="0" applyNumberFormat="1" applyFont="1" applyBorder="1" applyAlignment="1" applyProtection="1">
      <alignment horizontal="center"/>
      <protection locked="0"/>
    </xf>
    <xf numFmtId="2" fontId="8" fillId="0" borderId="29" xfId="0" applyNumberFormat="1" applyFont="1" applyBorder="1" applyAlignment="1" applyProtection="1">
      <alignment horizontal="center"/>
      <protection locked="0"/>
    </xf>
    <xf numFmtId="2" fontId="8" fillId="0" borderId="30" xfId="0" applyNumberFormat="1" applyFont="1" applyBorder="1" applyAlignment="1" applyProtection="1">
      <alignment horizontal="center"/>
      <protection locked="0"/>
    </xf>
    <xf numFmtId="2" fontId="8" fillId="0" borderId="31" xfId="0" applyNumberFormat="1" applyFont="1" applyBorder="1" applyAlignment="1" applyProtection="1">
      <alignment horizontal="center"/>
      <protection locked="0"/>
    </xf>
    <xf numFmtId="2" fontId="8" fillId="0" borderId="3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168" fontId="0" fillId="0" borderId="38" xfId="0" applyNumberFormat="1" applyFont="1" applyBorder="1" applyAlignment="1" applyProtection="1">
      <alignment horizontal="center"/>
      <protection locked="0"/>
    </xf>
    <xf numFmtId="168" fontId="0" fillId="0" borderId="39" xfId="0" applyNumberFormat="1" applyFont="1" applyBorder="1" applyAlignment="1" applyProtection="1">
      <alignment horizontal="center"/>
      <protection locked="0"/>
    </xf>
    <xf numFmtId="168" fontId="0" fillId="0" borderId="40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/>
    </xf>
    <xf numFmtId="165" fontId="0" fillId="0" borderId="21" xfId="0" applyNumberFormat="1" applyFont="1" applyBorder="1" applyAlignment="1" applyProtection="1">
      <alignment horizontal="center"/>
      <protection locked="0"/>
    </xf>
    <xf numFmtId="165" fontId="0" fillId="0" borderId="41" xfId="0" applyNumberFormat="1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/>
    </xf>
    <xf numFmtId="165" fontId="0" fillId="0" borderId="25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5" fontId="0" fillId="0" borderId="29" xfId="0" applyNumberFormat="1" applyFont="1" applyBorder="1" applyAlignment="1" applyProtection="1">
      <alignment horizontal="center"/>
      <protection/>
    </xf>
    <xf numFmtId="165" fontId="0" fillId="0" borderId="30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165" fontId="7" fillId="0" borderId="25" xfId="0" applyNumberFormat="1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17" fontId="51" fillId="0" borderId="33" xfId="0" applyNumberFormat="1" applyFont="1" applyBorder="1" applyAlignment="1" applyProtection="1">
      <alignment horizontal="center" vertical="center"/>
      <protection locked="0"/>
    </xf>
    <xf numFmtId="17" fontId="51" fillId="0" borderId="10" xfId="0" applyNumberFormat="1" applyFont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/>
      <protection locked="0"/>
    </xf>
    <xf numFmtId="0" fontId="7" fillId="0" borderId="5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52" xfId="0" applyFont="1" applyBorder="1" applyAlignment="1" applyProtection="1">
      <alignment vertical="top" wrapText="1"/>
      <protection locked="0"/>
    </xf>
    <xf numFmtId="0" fontId="8" fillId="0" borderId="53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7" fillId="0" borderId="54" xfId="0" applyFont="1" applyBorder="1" applyAlignment="1" applyProtection="1">
      <alignment wrapText="1"/>
      <protection locked="0"/>
    </xf>
    <xf numFmtId="0" fontId="7" fillId="0" borderId="55" xfId="0" applyFont="1" applyBorder="1" applyAlignment="1" applyProtection="1">
      <alignment wrapText="1"/>
      <protection locked="0"/>
    </xf>
    <xf numFmtId="0" fontId="7" fillId="0" borderId="56" xfId="0" applyFont="1" applyBorder="1" applyAlignment="1" applyProtection="1">
      <alignment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wrapText="1"/>
      <protection locked="0"/>
    </xf>
    <xf numFmtId="0" fontId="8" fillId="0" borderId="6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63" xfId="0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 wrapText="1"/>
      <protection locked="0"/>
    </xf>
    <xf numFmtId="0" fontId="7" fillId="0" borderId="65" xfId="0" applyFont="1" applyBorder="1" applyAlignment="1" applyProtection="1">
      <alignment horizontal="center" wrapText="1"/>
      <protection locked="0"/>
    </xf>
    <xf numFmtId="0" fontId="7" fillId="0" borderId="66" xfId="0" applyFont="1" applyBorder="1" applyAlignment="1" applyProtection="1">
      <alignment horizont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2" fontId="8" fillId="0" borderId="68" xfId="0" applyNumberFormat="1" applyFont="1" applyBorder="1" applyAlignment="1" applyProtection="1">
      <alignment horizontal="center"/>
      <protection locked="0"/>
    </xf>
    <xf numFmtId="2" fontId="8" fillId="0" borderId="39" xfId="0" applyNumberFormat="1" applyFont="1" applyBorder="1" applyAlignment="1" applyProtection="1">
      <alignment horizontal="center"/>
      <protection locked="0"/>
    </xf>
    <xf numFmtId="2" fontId="8" fillId="0" borderId="69" xfId="0" applyNumberFormat="1" applyFont="1" applyBorder="1" applyAlignment="1" applyProtection="1">
      <alignment horizontal="center"/>
      <protection locked="0"/>
    </xf>
    <xf numFmtId="2" fontId="8" fillId="0" borderId="40" xfId="0" applyNumberFormat="1" applyFont="1" applyBorder="1" applyAlignment="1" applyProtection="1">
      <alignment horizontal="center"/>
      <protection locked="0"/>
    </xf>
    <xf numFmtId="2" fontId="8" fillId="0" borderId="70" xfId="0" applyNumberFormat="1" applyFont="1" applyBorder="1" applyAlignment="1" applyProtection="1">
      <alignment horizontal="center"/>
      <protection locked="0"/>
    </xf>
    <xf numFmtId="2" fontId="8" fillId="0" borderId="3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15" fillId="0" borderId="62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 shrinkToFi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165" fontId="0" fillId="0" borderId="22" xfId="0" applyNumberFormat="1" applyFont="1" applyBorder="1" applyAlignment="1" applyProtection="1">
      <alignment horizontal="center"/>
      <protection locked="0"/>
    </xf>
    <xf numFmtId="165" fontId="0" fillId="0" borderId="26" xfId="0" applyNumberFormat="1" applyFont="1" applyBorder="1" applyAlignment="1" applyProtection="1">
      <alignment horizontal="center"/>
      <protection locked="0"/>
    </xf>
    <xf numFmtId="165" fontId="0" fillId="0" borderId="31" xfId="0" applyNumberFormat="1" applyFont="1" applyBorder="1" applyAlignment="1" applyProtection="1">
      <alignment horizontal="center"/>
      <protection locked="0"/>
    </xf>
    <xf numFmtId="0" fontId="0" fillId="0" borderId="7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40</xdr:row>
      <xdr:rowOff>28575</xdr:rowOff>
    </xdr:from>
    <xdr:to>
      <xdr:col>7</xdr:col>
      <xdr:colOff>619125</xdr:colOff>
      <xdr:row>40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8572500"/>
          <a:ext cx="1114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13.00390625" style="18" customWidth="1"/>
    <col min="2" max="2" width="10.00390625" style="18" customWidth="1"/>
    <col min="3" max="7" width="10.7109375" style="18" customWidth="1"/>
    <col min="8" max="8" width="11.7109375" style="18" customWidth="1"/>
    <col min="9" max="9" width="13.7109375" style="18" customWidth="1"/>
    <col min="10" max="16384" width="9.140625" style="18" customWidth="1"/>
  </cols>
  <sheetData>
    <row r="1" spans="1:9" s="2" customFormat="1" ht="15.75" customHeight="1">
      <c r="A1" s="125" t="s">
        <v>15</v>
      </c>
      <c r="B1" s="125"/>
      <c r="C1" s="125"/>
      <c r="D1" s="125"/>
      <c r="E1" s="125"/>
      <c r="F1" s="125"/>
      <c r="G1" s="125"/>
      <c r="H1" s="50" t="s">
        <v>49</v>
      </c>
      <c r="I1" s="1" t="s">
        <v>47</v>
      </c>
    </row>
    <row r="2" spans="1:9" s="2" customFormat="1" ht="15.75" customHeight="1">
      <c r="A2" s="126" t="s">
        <v>4</v>
      </c>
      <c r="B2" s="126"/>
      <c r="C2" s="126"/>
      <c r="D2" s="126"/>
      <c r="E2" s="126"/>
      <c r="F2" s="126"/>
      <c r="G2" s="126"/>
      <c r="H2" s="49" t="s">
        <v>16</v>
      </c>
      <c r="I2" s="83">
        <v>44887</v>
      </c>
    </row>
    <row r="3" spans="1:9" s="3" customFormat="1" ht="15">
      <c r="A3" s="52" t="s">
        <v>17</v>
      </c>
      <c r="B3" s="127" t="s">
        <v>54</v>
      </c>
      <c r="C3" s="127"/>
      <c r="D3" s="127"/>
      <c r="E3" s="51" t="s">
        <v>18</v>
      </c>
      <c r="F3" s="128" t="s">
        <v>55</v>
      </c>
      <c r="G3" s="129"/>
      <c r="H3" s="51" t="s">
        <v>48</v>
      </c>
      <c r="I3" s="78" t="s">
        <v>45</v>
      </c>
    </row>
    <row r="4" spans="1:9" s="11" customFormat="1" ht="27" customHeight="1" thickBot="1">
      <c r="A4" s="4" t="s">
        <v>0</v>
      </c>
      <c r="B4" s="5" t="s">
        <v>19</v>
      </c>
      <c r="C4" s="6" t="s">
        <v>20</v>
      </c>
      <c r="D4" s="7" t="s">
        <v>21</v>
      </c>
      <c r="E4" s="8" t="s">
        <v>22</v>
      </c>
      <c r="F4" s="9" t="s">
        <v>23</v>
      </c>
      <c r="G4" s="10" t="s">
        <v>24</v>
      </c>
      <c r="H4" s="130" t="s">
        <v>25</v>
      </c>
      <c r="I4" s="131"/>
    </row>
    <row r="5" spans="1:9" ht="17.25" customHeight="1" thickBot="1" thickTop="1">
      <c r="A5" s="12">
        <v>1</v>
      </c>
      <c r="B5" s="13" t="s">
        <v>59</v>
      </c>
      <c r="C5" s="14" t="s">
        <v>59</v>
      </c>
      <c r="D5" s="14">
        <v>0.06</v>
      </c>
      <c r="E5" s="15">
        <v>0.3</v>
      </c>
      <c r="F5" s="16">
        <v>0.15</v>
      </c>
      <c r="G5" s="17" t="s">
        <v>59</v>
      </c>
      <c r="H5" s="123">
        <v>0.48</v>
      </c>
      <c r="I5" s="124"/>
    </row>
    <row r="6" spans="1:9" ht="17.25" customHeight="1" thickBot="1" thickTop="1">
      <c r="A6" s="19">
        <v>2</v>
      </c>
      <c r="B6" s="13" t="s">
        <v>59</v>
      </c>
      <c r="C6" s="14" t="s">
        <v>59</v>
      </c>
      <c r="D6" s="20">
        <v>0.12</v>
      </c>
      <c r="E6" s="21">
        <v>0.25</v>
      </c>
      <c r="F6" s="22">
        <v>0.17</v>
      </c>
      <c r="G6" s="17" t="s">
        <v>59</v>
      </c>
      <c r="H6" s="119">
        <v>0.57</v>
      </c>
      <c r="I6" s="120"/>
    </row>
    <row r="7" spans="1:9" ht="16.5" thickBot="1" thickTop="1">
      <c r="A7" s="19">
        <v>3</v>
      </c>
      <c r="B7" s="13" t="s">
        <v>59</v>
      </c>
      <c r="C7" s="14" t="s">
        <v>59</v>
      </c>
      <c r="D7" s="20" t="s">
        <v>59</v>
      </c>
      <c r="E7" s="21">
        <v>0.22</v>
      </c>
      <c r="F7" s="22">
        <v>0.2</v>
      </c>
      <c r="G7" s="17" t="s">
        <v>59</v>
      </c>
      <c r="H7" s="119">
        <v>0.61</v>
      </c>
      <c r="I7" s="120"/>
    </row>
    <row r="8" spans="1:9" ht="16.5" thickBot="1" thickTop="1">
      <c r="A8" s="19">
        <v>4</v>
      </c>
      <c r="B8" s="13" t="s">
        <v>59</v>
      </c>
      <c r="C8" s="14" t="s">
        <v>59</v>
      </c>
      <c r="D8" s="20">
        <v>0.14</v>
      </c>
      <c r="E8" s="21">
        <v>0.14</v>
      </c>
      <c r="F8" s="22">
        <v>0.24</v>
      </c>
      <c r="G8" s="17" t="s">
        <v>59</v>
      </c>
      <c r="H8" s="119">
        <v>0.34</v>
      </c>
      <c r="I8" s="120"/>
    </row>
    <row r="9" spans="1:9" ht="16.5" thickBot="1" thickTop="1">
      <c r="A9" s="19">
        <v>5</v>
      </c>
      <c r="B9" s="13" t="s">
        <v>59</v>
      </c>
      <c r="C9" s="14" t="s">
        <v>59</v>
      </c>
      <c r="D9" s="20" t="s">
        <v>59</v>
      </c>
      <c r="E9" s="21" t="s">
        <v>59</v>
      </c>
      <c r="F9" s="22" t="s">
        <v>59</v>
      </c>
      <c r="G9" s="17" t="s">
        <v>59</v>
      </c>
      <c r="H9" s="119" t="s">
        <v>59</v>
      </c>
      <c r="I9" s="120"/>
    </row>
    <row r="10" spans="1:9" ht="16.5" thickBot="1" thickTop="1">
      <c r="A10" s="19">
        <v>6</v>
      </c>
      <c r="B10" s="13" t="s">
        <v>59</v>
      </c>
      <c r="C10" s="14" t="s">
        <v>59</v>
      </c>
      <c r="D10" s="20" t="s">
        <v>59</v>
      </c>
      <c r="E10" s="21" t="s">
        <v>59</v>
      </c>
      <c r="F10" s="22" t="s">
        <v>59</v>
      </c>
      <c r="G10" s="17" t="s">
        <v>59</v>
      </c>
      <c r="H10" s="119" t="s">
        <v>59</v>
      </c>
      <c r="I10" s="120"/>
    </row>
    <row r="11" spans="1:9" ht="16.5" thickBot="1" thickTop="1">
      <c r="A11" s="19">
        <v>7</v>
      </c>
      <c r="B11" s="13" t="s">
        <v>59</v>
      </c>
      <c r="C11" s="14" t="s">
        <v>59</v>
      </c>
      <c r="D11" s="20" t="s">
        <v>59</v>
      </c>
      <c r="E11" s="21" t="s">
        <v>59</v>
      </c>
      <c r="F11" s="22" t="s">
        <v>59</v>
      </c>
      <c r="G11" s="17" t="s">
        <v>59</v>
      </c>
      <c r="H11" s="119" t="s">
        <v>59</v>
      </c>
      <c r="I11" s="120"/>
    </row>
    <row r="12" spans="1:9" ht="16.5" thickBot="1" thickTop="1">
      <c r="A12" s="19">
        <v>8</v>
      </c>
      <c r="B12" s="13" t="s">
        <v>59</v>
      </c>
      <c r="C12" s="14" t="s">
        <v>59</v>
      </c>
      <c r="D12" s="20">
        <v>0.22</v>
      </c>
      <c r="E12" s="21">
        <v>0.18</v>
      </c>
      <c r="F12" s="22">
        <v>0.22</v>
      </c>
      <c r="G12" s="17" t="s">
        <v>59</v>
      </c>
      <c r="H12" s="119">
        <v>0.27</v>
      </c>
      <c r="I12" s="120"/>
    </row>
    <row r="13" spans="1:9" ht="16.5" thickBot="1" thickTop="1">
      <c r="A13" s="19">
        <v>9</v>
      </c>
      <c r="B13" s="13" t="s">
        <v>59</v>
      </c>
      <c r="C13" s="14" t="s">
        <v>59</v>
      </c>
      <c r="D13" s="20">
        <v>0.1</v>
      </c>
      <c r="E13" s="21">
        <v>0.4</v>
      </c>
      <c r="F13" s="22">
        <v>0.15</v>
      </c>
      <c r="G13" s="17" t="s">
        <v>59</v>
      </c>
      <c r="H13" s="119">
        <v>0.6</v>
      </c>
      <c r="I13" s="120"/>
    </row>
    <row r="14" spans="1:9" ht="16.5" thickBot="1" thickTop="1">
      <c r="A14" s="19">
        <v>10</v>
      </c>
      <c r="B14" s="13" t="s">
        <v>59</v>
      </c>
      <c r="C14" s="14" t="s">
        <v>59</v>
      </c>
      <c r="D14" s="20">
        <v>0.09</v>
      </c>
      <c r="E14" s="21">
        <v>0.09</v>
      </c>
      <c r="F14" s="22">
        <v>0.08</v>
      </c>
      <c r="G14" s="17" t="s">
        <v>59</v>
      </c>
      <c r="H14" s="119">
        <v>0.15</v>
      </c>
      <c r="I14" s="120"/>
    </row>
    <row r="15" spans="1:9" ht="16.5" thickBot="1" thickTop="1">
      <c r="A15" s="19">
        <v>11</v>
      </c>
      <c r="B15" s="13" t="s">
        <v>59</v>
      </c>
      <c r="C15" s="14" t="s">
        <v>59</v>
      </c>
      <c r="D15" s="20">
        <v>0.06</v>
      </c>
      <c r="E15" s="21">
        <v>0.2</v>
      </c>
      <c r="F15" s="22">
        <v>0.17</v>
      </c>
      <c r="G15" s="17" t="s">
        <v>59</v>
      </c>
      <c r="H15" s="119">
        <v>0.39</v>
      </c>
      <c r="I15" s="120"/>
    </row>
    <row r="16" spans="1:9" ht="16.5" thickBot="1" thickTop="1">
      <c r="A16" s="19">
        <v>12</v>
      </c>
      <c r="B16" s="13" t="s">
        <v>59</v>
      </c>
      <c r="C16" s="14" t="s">
        <v>59</v>
      </c>
      <c r="D16" s="20" t="s">
        <v>59</v>
      </c>
      <c r="E16" s="21" t="s">
        <v>59</v>
      </c>
      <c r="F16" s="22" t="s">
        <v>59</v>
      </c>
      <c r="G16" s="17" t="s">
        <v>59</v>
      </c>
      <c r="H16" s="119" t="s">
        <v>59</v>
      </c>
      <c r="I16" s="120"/>
    </row>
    <row r="17" spans="1:9" ht="16.5" thickBot="1" thickTop="1">
      <c r="A17" s="19">
        <v>13</v>
      </c>
      <c r="B17" s="13" t="s">
        <v>59</v>
      </c>
      <c r="C17" s="14" t="s">
        <v>59</v>
      </c>
      <c r="D17" s="20" t="s">
        <v>59</v>
      </c>
      <c r="E17" s="21" t="s">
        <v>59</v>
      </c>
      <c r="F17" s="22" t="s">
        <v>59</v>
      </c>
      <c r="G17" s="17" t="s">
        <v>59</v>
      </c>
      <c r="H17" s="119" t="s">
        <v>59</v>
      </c>
      <c r="I17" s="120"/>
    </row>
    <row r="18" spans="1:9" ht="16.5" thickBot="1" thickTop="1">
      <c r="A18" s="19">
        <v>14</v>
      </c>
      <c r="B18" s="13" t="s">
        <v>59</v>
      </c>
      <c r="C18" s="14" t="s">
        <v>59</v>
      </c>
      <c r="D18" s="20">
        <v>0.14</v>
      </c>
      <c r="E18" s="21">
        <v>0.17</v>
      </c>
      <c r="F18" s="22">
        <v>0.17</v>
      </c>
      <c r="G18" s="17" t="s">
        <v>59</v>
      </c>
      <c r="H18" s="119">
        <v>0.49</v>
      </c>
      <c r="I18" s="120"/>
    </row>
    <row r="19" spans="1:9" ht="16.5" thickBot="1" thickTop="1">
      <c r="A19" s="19">
        <v>15</v>
      </c>
      <c r="B19" s="13" t="s">
        <v>59</v>
      </c>
      <c r="C19" s="14" t="s">
        <v>59</v>
      </c>
      <c r="D19" s="20">
        <v>0.21</v>
      </c>
      <c r="E19" s="21">
        <v>0.16</v>
      </c>
      <c r="F19" s="22">
        <v>0.08</v>
      </c>
      <c r="G19" s="17" t="s">
        <v>59</v>
      </c>
      <c r="H19" s="119">
        <v>0.17</v>
      </c>
      <c r="I19" s="120"/>
    </row>
    <row r="20" spans="1:9" ht="16.5" thickBot="1" thickTop="1">
      <c r="A20" s="19">
        <v>16</v>
      </c>
      <c r="B20" s="13" t="s">
        <v>59</v>
      </c>
      <c r="C20" s="14" t="s">
        <v>59</v>
      </c>
      <c r="D20" s="20">
        <v>0.25</v>
      </c>
      <c r="E20" s="21">
        <v>0.1</v>
      </c>
      <c r="F20" s="22">
        <v>0.15</v>
      </c>
      <c r="G20" s="17" t="s">
        <v>59</v>
      </c>
      <c r="H20" s="119">
        <v>0.28</v>
      </c>
      <c r="I20" s="120"/>
    </row>
    <row r="21" spans="1:9" ht="16.5" thickBot="1" thickTop="1">
      <c r="A21" s="19">
        <v>17</v>
      </c>
      <c r="B21" s="13" t="s">
        <v>59</v>
      </c>
      <c r="C21" s="14" t="s">
        <v>59</v>
      </c>
      <c r="D21" s="20">
        <v>0.06</v>
      </c>
      <c r="E21" s="21">
        <v>0.2</v>
      </c>
      <c r="F21" s="22">
        <v>0.13</v>
      </c>
      <c r="G21" s="17" t="s">
        <v>59</v>
      </c>
      <c r="H21" s="119">
        <v>0.24</v>
      </c>
      <c r="I21" s="120"/>
    </row>
    <row r="22" spans="1:9" ht="16.5" thickBot="1" thickTop="1">
      <c r="A22" s="19">
        <v>18</v>
      </c>
      <c r="B22" s="13" t="s">
        <v>59</v>
      </c>
      <c r="C22" s="14" t="s">
        <v>59</v>
      </c>
      <c r="D22" s="20">
        <v>0.11</v>
      </c>
      <c r="E22" s="21">
        <v>0.1</v>
      </c>
      <c r="F22" s="22">
        <v>0.14</v>
      </c>
      <c r="G22" s="17" t="s">
        <v>59</v>
      </c>
      <c r="H22" s="119">
        <v>0.32</v>
      </c>
      <c r="I22" s="120"/>
    </row>
    <row r="23" spans="1:9" ht="16.5" thickBot="1" thickTop="1">
      <c r="A23" s="19">
        <v>19</v>
      </c>
      <c r="B23" s="13" t="s">
        <v>59</v>
      </c>
      <c r="C23" s="14" t="s">
        <v>59</v>
      </c>
      <c r="D23" s="20" t="s">
        <v>59</v>
      </c>
      <c r="E23" s="21" t="s">
        <v>59</v>
      </c>
      <c r="F23" s="22" t="s">
        <v>59</v>
      </c>
      <c r="G23" s="17" t="s">
        <v>59</v>
      </c>
      <c r="H23" s="119" t="s">
        <v>59</v>
      </c>
      <c r="I23" s="120"/>
    </row>
    <row r="24" spans="1:9" ht="16.5" thickBot="1" thickTop="1">
      <c r="A24" s="19">
        <v>20</v>
      </c>
      <c r="B24" s="13" t="s">
        <v>59</v>
      </c>
      <c r="C24" s="14" t="s">
        <v>59</v>
      </c>
      <c r="D24" s="20" t="s">
        <v>59</v>
      </c>
      <c r="E24" s="21" t="s">
        <v>59</v>
      </c>
      <c r="F24" s="22" t="s">
        <v>59</v>
      </c>
      <c r="G24" s="17" t="s">
        <v>59</v>
      </c>
      <c r="H24" s="119" t="s">
        <v>59</v>
      </c>
      <c r="I24" s="120"/>
    </row>
    <row r="25" spans="1:9" ht="16.5" thickBot="1" thickTop="1">
      <c r="A25" s="19">
        <v>21</v>
      </c>
      <c r="B25" s="13" t="s">
        <v>59</v>
      </c>
      <c r="C25" s="14" t="s">
        <v>59</v>
      </c>
      <c r="D25" s="20">
        <v>0.11</v>
      </c>
      <c r="E25" s="21">
        <v>0.32</v>
      </c>
      <c r="F25" s="22">
        <v>0.31</v>
      </c>
      <c r="G25" s="17" t="s">
        <v>59</v>
      </c>
      <c r="H25" s="119">
        <v>0.6</v>
      </c>
      <c r="I25" s="120"/>
    </row>
    <row r="26" spans="1:9" ht="16.5" thickBot="1" thickTop="1">
      <c r="A26" s="19">
        <v>22</v>
      </c>
      <c r="B26" s="13" t="s">
        <v>59</v>
      </c>
      <c r="C26" s="14" t="s">
        <v>59</v>
      </c>
      <c r="D26" s="20">
        <v>0.16</v>
      </c>
      <c r="E26" s="21">
        <v>0.29</v>
      </c>
      <c r="F26" s="22">
        <v>0.2</v>
      </c>
      <c r="G26" s="17" t="s">
        <v>59</v>
      </c>
      <c r="H26" s="119">
        <v>0.38</v>
      </c>
      <c r="I26" s="120"/>
    </row>
    <row r="27" spans="1:9" ht="16.5" thickBot="1" thickTop="1">
      <c r="A27" s="19">
        <v>23</v>
      </c>
      <c r="B27" s="13" t="s">
        <v>59</v>
      </c>
      <c r="C27" s="14" t="s">
        <v>59</v>
      </c>
      <c r="D27" s="20">
        <v>0.22</v>
      </c>
      <c r="E27" s="21">
        <v>0.07</v>
      </c>
      <c r="F27" s="22" t="s">
        <v>59</v>
      </c>
      <c r="G27" s="17" t="s">
        <v>59</v>
      </c>
      <c r="H27" s="119" t="s">
        <v>59</v>
      </c>
      <c r="I27" s="120"/>
    </row>
    <row r="28" spans="1:9" ht="16.5" thickBot="1" thickTop="1">
      <c r="A28" s="19">
        <v>24</v>
      </c>
      <c r="B28" s="13" t="s">
        <v>59</v>
      </c>
      <c r="C28" s="14" t="s">
        <v>59</v>
      </c>
      <c r="D28" s="20" t="s">
        <v>59</v>
      </c>
      <c r="E28" s="21" t="s">
        <v>59</v>
      </c>
      <c r="F28" s="22" t="s">
        <v>59</v>
      </c>
      <c r="G28" s="17" t="s">
        <v>59</v>
      </c>
      <c r="H28" s="119" t="s">
        <v>59</v>
      </c>
      <c r="I28" s="120"/>
    </row>
    <row r="29" spans="1:9" ht="16.5" thickBot="1" thickTop="1">
      <c r="A29" s="19">
        <v>25</v>
      </c>
      <c r="B29" s="13" t="s">
        <v>59</v>
      </c>
      <c r="C29" s="14" t="s">
        <v>59</v>
      </c>
      <c r="D29" s="20" t="s">
        <v>59</v>
      </c>
      <c r="E29" s="21" t="s">
        <v>59</v>
      </c>
      <c r="F29" s="22" t="s">
        <v>59</v>
      </c>
      <c r="G29" s="17" t="s">
        <v>59</v>
      </c>
      <c r="H29" s="119" t="s">
        <v>59</v>
      </c>
      <c r="I29" s="120"/>
    </row>
    <row r="30" spans="1:9" ht="16.5" thickBot="1" thickTop="1">
      <c r="A30" s="19">
        <v>26</v>
      </c>
      <c r="B30" s="13" t="s">
        <v>59</v>
      </c>
      <c r="C30" s="14" t="s">
        <v>59</v>
      </c>
      <c r="D30" s="20" t="s">
        <v>59</v>
      </c>
      <c r="E30" s="21" t="s">
        <v>59</v>
      </c>
      <c r="F30" s="22" t="s">
        <v>59</v>
      </c>
      <c r="G30" s="17" t="s">
        <v>59</v>
      </c>
      <c r="H30" s="119" t="s">
        <v>59</v>
      </c>
      <c r="I30" s="120"/>
    </row>
    <row r="31" spans="1:9" ht="16.5" thickBot="1" thickTop="1">
      <c r="A31" s="19">
        <v>27</v>
      </c>
      <c r="B31" s="13" t="s">
        <v>59</v>
      </c>
      <c r="C31" s="14" t="s">
        <v>59</v>
      </c>
      <c r="D31" s="20" t="s">
        <v>59</v>
      </c>
      <c r="E31" s="21" t="s">
        <v>59</v>
      </c>
      <c r="F31" s="22" t="s">
        <v>59</v>
      </c>
      <c r="G31" s="17" t="s">
        <v>59</v>
      </c>
      <c r="H31" s="119" t="s">
        <v>59</v>
      </c>
      <c r="I31" s="120"/>
    </row>
    <row r="32" spans="1:9" ht="16.5" thickBot="1" thickTop="1">
      <c r="A32" s="19">
        <v>28</v>
      </c>
      <c r="B32" s="13" t="s">
        <v>59</v>
      </c>
      <c r="C32" s="14" t="s">
        <v>59</v>
      </c>
      <c r="D32" s="20">
        <v>0.08</v>
      </c>
      <c r="E32" s="21">
        <v>0.06</v>
      </c>
      <c r="F32" s="22">
        <v>0.1</v>
      </c>
      <c r="G32" s="17" t="s">
        <v>59</v>
      </c>
      <c r="H32" s="119">
        <v>0.31</v>
      </c>
      <c r="I32" s="120"/>
    </row>
    <row r="33" spans="1:9" ht="16.5" thickBot="1" thickTop="1">
      <c r="A33" s="19">
        <v>29</v>
      </c>
      <c r="B33" s="13" t="s">
        <v>59</v>
      </c>
      <c r="C33" s="14" t="s">
        <v>59</v>
      </c>
      <c r="D33" s="20" t="s">
        <v>59</v>
      </c>
      <c r="E33" s="21" t="s">
        <v>59</v>
      </c>
      <c r="F33" s="22" t="s">
        <v>59</v>
      </c>
      <c r="G33" s="17" t="s">
        <v>59</v>
      </c>
      <c r="H33" s="119" t="s">
        <v>59</v>
      </c>
      <c r="I33" s="120"/>
    </row>
    <row r="34" spans="1:9" ht="15.75" thickTop="1">
      <c r="A34" s="19">
        <v>30</v>
      </c>
      <c r="B34" s="13" t="s">
        <v>59</v>
      </c>
      <c r="C34" s="14" t="s">
        <v>59</v>
      </c>
      <c r="D34" s="20" t="s">
        <v>59</v>
      </c>
      <c r="E34" s="21" t="s">
        <v>59</v>
      </c>
      <c r="F34" s="22" t="s">
        <v>59</v>
      </c>
      <c r="G34" s="17" t="s">
        <v>59</v>
      </c>
      <c r="H34" s="119" t="s">
        <v>59</v>
      </c>
      <c r="I34" s="120"/>
    </row>
    <row r="35" spans="1:9" ht="14.25" customHeight="1" thickBot="1">
      <c r="A35" s="23"/>
      <c r="B35" s="24"/>
      <c r="C35" s="25"/>
      <c r="D35" s="25"/>
      <c r="E35" s="26"/>
      <c r="F35" s="27"/>
      <c r="G35" s="28"/>
      <c r="H35" s="121"/>
      <c r="I35" s="122"/>
    </row>
    <row r="36" spans="1:9" s="11" customFormat="1" ht="16.5" thickBot="1" thickTop="1">
      <c r="A36" s="110" t="s">
        <v>4</v>
      </c>
      <c r="B36" s="111"/>
      <c r="C36" s="112"/>
      <c r="D36" s="112"/>
      <c r="E36" s="113"/>
      <c r="F36" s="114" t="s">
        <v>1</v>
      </c>
      <c r="G36" s="115"/>
      <c r="H36" s="115"/>
      <c r="I36" s="116"/>
    </row>
    <row r="37" spans="1:9" s="29" customFormat="1" ht="18" customHeight="1" thickTop="1">
      <c r="A37" s="117" t="s">
        <v>26</v>
      </c>
      <c r="B37" s="118"/>
      <c r="C37" s="118"/>
      <c r="D37" s="118"/>
      <c r="E37" s="79" t="s">
        <v>50</v>
      </c>
      <c r="F37" s="105" t="s">
        <v>27</v>
      </c>
      <c r="G37" s="106"/>
      <c r="H37" s="105" t="s">
        <v>52</v>
      </c>
      <c r="I37" s="106"/>
    </row>
    <row r="38" spans="1:9" s="29" customFormat="1" ht="18" customHeight="1">
      <c r="A38" s="89" t="s">
        <v>28</v>
      </c>
      <c r="B38" s="90"/>
      <c r="C38" s="90"/>
      <c r="D38" s="90"/>
      <c r="E38" s="80" t="s">
        <v>50</v>
      </c>
      <c r="F38" s="89"/>
      <c r="G38" s="107"/>
      <c r="H38" s="89"/>
      <c r="I38" s="107"/>
    </row>
    <row r="39" spans="1:9" s="29" customFormat="1" ht="18" customHeight="1" thickBot="1">
      <c r="A39" s="91" t="s">
        <v>29</v>
      </c>
      <c r="B39" s="92"/>
      <c r="C39" s="92"/>
      <c r="D39" s="92"/>
      <c r="E39" s="81" t="s">
        <v>50</v>
      </c>
      <c r="F39" s="103" t="s">
        <v>51</v>
      </c>
      <c r="G39" s="104"/>
      <c r="H39" s="108" t="s">
        <v>50</v>
      </c>
      <c r="I39" s="109"/>
    </row>
    <row r="40" spans="1:9" s="11" customFormat="1" ht="18.75" customHeight="1" thickBot="1" thickTop="1">
      <c r="A40" s="93" t="s">
        <v>30</v>
      </c>
      <c r="B40" s="94"/>
      <c r="C40" s="94"/>
      <c r="D40" s="94"/>
      <c r="E40" s="95"/>
      <c r="F40" s="100" t="s">
        <v>56</v>
      </c>
      <c r="G40" s="101"/>
      <c r="H40" s="101"/>
      <c r="I40" s="102"/>
    </row>
    <row r="41" spans="1:9" s="11" customFormat="1" ht="18.75" customHeight="1" thickBot="1" thickTop="1">
      <c r="A41" s="93"/>
      <c r="B41" s="96"/>
      <c r="C41" s="96"/>
      <c r="D41" s="96"/>
      <c r="E41" s="95"/>
      <c r="F41" s="100" t="s">
        <v>5</v>
      </c>
      <c r="G41" s="101"/>
      <c r="H41" s="102"/>
      <c r="I41" s="47" t="s">
        <v>60</v>
      </c>
    </row>
    <row r="42" spans="1:9" s="11" customFormat="1" ht="18.75" customHeight="1" thickBot="1" thickTop="1">
      <c r="A42" s="97"/>
      <c r="B42" s="98"/>
      <c r="C42" s="98"/>
      <c r="D42" s="98"/>
      <c r="E42" s="99"/>
      <c r="F42" s="100" t="s">
        <v>61</v>
      </c>
      <c r="G42" s="101"/>
      <c r="H42" s="102"/>
      <c r="I42" s="47" t="s">
        <v>58</v>
      </c>
    </row>
    <row r="43" spans="1:9" s="30" customFormat="1" ht="15" customHeight="1" thickTop="1">
      <c r="A43" s="86" t="s">
        <v>31</v>
      </c>
      <c r="B43" s="86"/>
      <c r="C43" s="86"/>
      <c r="D43" s="86"/>
      <c r="E43" s="86"/>
      <c r="F43" s="86"/>
      <c r="G43" s="86"/>
      <c r="H43" s="86"/>
      <c r="I43" s="86"/>
    </row>
    <row r="44" spans="1:9" s="30" customFormat="1" ht="14.25" customHeight="1">
      <c r="A44" s="87" t="s">
        <v>32</v>
      </c>
      <c r="B44" s="87"/>
      <c r="C44" s="87"/>
      <c r="D44" s="87"/>
      <c r="E44" s="87"/>
      <c r="F44" s="87"/>
      <c r="G44" s="87"/>
      <c r="H44" s="87"/>
      <c r="I44" s="87"/>
    </row>
    <row r="45" spans="1:9" ht="12.75">
      <c r="A45" s="88" t="s">
        <v>33</v>
      </c>
      <c r="B45" s="88"/>
      <c r="C45" s="88"/>
      <c r="D45" s="88"/>
      <c r="E45" s="88"/>
      <c r="F45" s="88"/>
      <c r="G45" s="88"/>
      <c r="H45" s="88"/>
      <c r="I45" s="88"/>
    </row>
  </sheetData>
  <sheetProtection/>
  <mergeCells count="52">
    <mergeCell ref="A1:G1"/>
    <mergeCell ref="A2:G2"/>
    <mergeCell ref="B3:D3"/>
    <mergeCell ref="F3:G3"/>
    <mergeCell ref="H4:I4"/>
    <mergeCell ref="H6:I6"/>
    <mergeCell ref="H11:I11"/>
    <mergeCell ref="H12:I12"/>
    <mergeCell ref="H13:I13"/>
    <mergeCell ref="H14:I14"/>
    <mergeCell ref="H15:I15"/>
    <mergeCell ref="H5:I5"/>
    <mergeCell ref="H7:I7"/>
    <mergeCell ref="H8:I8"/>
    <mergeCell ref="H9:I9"/>
    <mergeCell ref="H10:I10"/>
    <mergeCell ref="H21:I21"/>
    <mergeCell ref="H22:I22"/>
    <mergeCell ref="H23:I23"/>
    <mergeCell ref="H24:I24"/>
    <mergeCell ref="H25:I25"/>
    <mergeCell ref="H16:I16"/>
    <mergeCell ref="H17:I17"/>
    <mergeCell ref="H18:I18"/>
    <mergeCell ref="H19:I19"/>
    <mergeCell ref="H20:I20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F37:G38"/>
    <mergeCell ref="H37:I38"/>
    <mergeCell ref="H39:I39"/>
    <mergeCell ref="A36:E36"/>
    <mergeCell ref="F36:I36"/>
    <mergeCell ref="A37:D37"/>
    <mergeCell ref="A43:I43"/>
    <mergeCell ref="A44:I44"/>
    <mergeCell ref="A45:I45"/>
    <mergeCell ref="A38:D38"/>
    <mergeCell ref="A39:D39"/>
    <mergeCell ref="A40:E42"/>
    <mergeCell ref="F40:I40"/>
    <mergeCell ref="F41:H41"/>
    <mergeCell ref="F42:H42"/>
    <mergeCell ref="F39:G39"/>
  </mergeCells>
  <printOptions/>
  <pageMargins left="0.2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5">
      <selection activeCell="F18" sqref="F18"/>
    </sheetView>
  </sheetViews>
  <sheetFormatPr defaultColWidth="9.140625" defaultRowHeight="12.75"/>
  <cols>
    <col min="1" max="1" width="6.7109375" style="18" customWidth="1"/>
    <col min="2" max="2" width="8.7109375" style="18" customWidth="1"/>
    <col min="3" max="4" width="10.7109375" style="18" customWidth="1"/>
    <col min="5" max="5" width="9.7109375" style="18" customWidth="1"/>
    <col min="6" max="6" width="8.7109375" style="18" customWidth="1"/>
    <col min="7" max="8" width="10.7109375" style="18" customWidth="1"/>
    <col min="9" max="9" width="11.7109375" style="18" customWidth="1"/>
    <col min="10" max="10" width="13.140625" style="18" customWidth="1"/>
    <col min="11" max="16384" width="9.140625" style="18" customWidth="1"/>
  </cols>
  <sheetData>
    <row r="1" spans="2:10" ht="15.75">
      <c r="B1" s="137" t="s">
        <v>6</v>
      </c>
      <c r="C1" s="138"/>
      <c r="D1" s="138"/>
      <c r="E1" s="138"/>
      <c r="F1" s="138"/>
      <c r="G1" s="138"/>
      <c r="H1" s="138"/>
      <c r="I1" s="53" t="s">
        <v>34</v>
      </c>
      <c r="J1" s="31" t="s">
        <v>45</v>
      </c>
    </row>
    <row r="2" spans="1:10" ht="36" customHeight="1">
      <c r="A2" s="135" t="s">
        <v>17</v>
      </c>
      <c r="B2" s="136"/>
      <c r="C2" s="139" t="s">
        <v>54</v>
      </c>
      <c r="D2" s="139"/>
      <c r="E2" s="140" t="s">
        <v>57</v>
      </c>
      <c r="F2" s="140"/>
      <c r="G2" s="48" t="s">
        <v>14</v>
      </c>
      <c r="H2" s="82">
        <v>44887</v>
      </c>
      <c r="I2" s="32" t="s">
        <v>53</v>
      </c>
      <c r="J2" s="33">
        <v>0.5</v>
      </c>
    </row>
    <row r="3" spans="2:10" ht="6" customHeight="1">
      <c r="B3" s="34"/>
      <c r="C3" s="35"/>
      <c r="D3" s="35"/>
      <c r="E3" s="35"/>
      <c r="F3" s="35"/>
      <c r="G3" s="35"/>
      <c r="H3" s="35"/>
      <c r="I3" s="35"/>
      <c r="J3" s="36"/>
    </row>
    <row r="4" spans="1:10" ht="85.5" customHeight="1">
      <c r="A4" s="37" t="s">
        <v>7</v>
      </c>
      <c r="B4" s="55" t="s">
        <v>46</v>
      </c>
      <c r="C4" s="38" t="s">
        <v>35</v>
      </c>
      <c r="D4" s="38" t="s">
        <v>36</v>
      </c>
      <c r="E4" s="38" t="s">
        <v>37</v>
      </c>
      <c r="F4" s="38" t="s">
        <v>2</v>
      </c>
      <c r="G4" s="38" t="s">
        <v>3</v>
      </c>
      <c r="H4" s="38" t="s">
        <v>10</v>
      </c>
      <c r="I4" s="38" t="s">
        <v>38</v>
      </c>
      <c r="J4" s="39" t="s">
        <v>12</v>
      </c>
    </row>
    <row r="5" spans="1:10" ht="15" thickBot="1">
      <c r="A5" s="57"/>
      <c r="B5" s="56"/>
      <c r="C5" s="46" t="s">
        <v>8</v>
      </c>
      <c r="D5" s="46" t="s">
        <v>9</v>
      </c>
      <c r="E5" s="84" t="s">
        <v>39</v>
      </c>
      <c r="F5" s="46" t="s">
        <v>40</v>
      </c>
      <c r="G5" s="46"/>
      <c r="H5" s="85" t="s">
        <v>41</v>
      </c>
      <c r="I5" s="46" t="s">
        <v>11</v>
      </c>
      <c r="J5" s="54" t="s">
        <v>13</v>
      </c>
    </row>
    <row r="6" spans="1:10" ht="16.5" customHeight="1" thickTop="1">
      <c r="A6" s="58">
        <v>1</v>
      </c>
      <c r="B6" s="61">
        <v>0.3333333333333333</v>
      </c>
      <c r="C6" s="64">
        <v>1.86</v>
      </c>
      <c r="D6" s="144">
        <v>65</v>
      </c>
      <c r="E6" s="65">
        <f>IF(C6="","",C6*D6)</f>
        <v>120.9</v>
      </c>
      <c r="F6" s="66">
        <v>16.2</v>
      </c>
      <c r="G6" s="141">
        <v>7</v>
      </c>
      <c r="H6" s="67">
        <f>IF(C6="","",IF(F6&lt;12.5,(0.353*$J$2)*(12.006+EXP(2.46-0.073*F6+0.125*C6+0.389*G6)),(0.361*$J$2)*(-2.261+EXP(2.69-0.065*F6+0.111*C6+0.361*G6))))</f>
        <v>13.865829524231216</v>
      </c>
      <c r="I6" s="68" t="str">
        <f>IF(E6&gt;H6,"Yes","No")</f>
        <v>Yes</v>
      </c>
      <c r="J6" s="69">
        <v>780</v>
      </c>
    </row>
    <row r="7" spans="1:10" ht="16.5" customHeight="1">
      <c r="A7" s="59">
        <v>2</v>
      </c>
      <c r="B7" s="62">
        <v>0.3854166666666667</v>
      </c>
      <c r="C7" s="70">
        <v>1.56</v>
      </c>
      <c r="D7" s="145">
        <v>65</v>
      </c>
      <c r="E7" s="71">
        <f aca="true" t="shared" si="0" ref="E7:E36">IF(C7="","",C7*D7)</f>
        <v>101.4</v>
      </c>
      <c r="F7" s="72">
        <v>16.4</v>
      </c>
      <c r="G7" s="142">
        <v>7</v>
      </c>
      <c r="H7" s="67">
        <f aca="true" t="shared" si="1" ref="H7:H36">IF(C7="","",IF(F7&lt;12.5,(0.353*$J$2)*(12.006+EXP(2.46-0.073*F7+0.125*C7+0.389*G7)),(0.361*$J$2)*(-2.261+EXP(2.69-0.065*F7+0.111*C7+0.361*G7))))</f>
        <v>13.220012138815859</v>
      </c>
      <c r="I7" s="68" t="str">
        <f aca="true" t="shared" si="2" ref="I7:I36">IF(E7&gt;H7,"Yes","No")</f>
        <v>Yes</v>
      </c>
      <c r="J7" s="73">
        <v>720</v>
      </c>
    </row>
    <row r="8" spans="1:10" ht="16.5" customHeight="1">
      <c r="A8" s="59">
        <v>3</v>
      </c>
      <c r="B8" s="62">
        <v>0.3645833333333333</v>
      </c>
      <c r="C8" s="70">
        <v>1.22</v>
      </c>
      <c r="D8" s="145">
        <v>65</v>
      </c>
      <c r="E8" s="71">
        <f t="shared" si="0"/>
        <v>79.3</v>
      </c>
      <c r="F8" s="72">
        <v>12.4</v>
      </c>
      <c r="G8" s="142">
        <v>7.1</v>
      </c>
      <c r="H8" s="67">
        <f t="shared" si="1"/>
        <v>17.525190775175105</v>
      </c>
      <c r="I8" s="68" t="str">
        <f t="shared" si="2"/>
        <v>Yes</v>
      </c>
      <c r="J8" s="73">
        <v>720</v>
      </c>
    </row>
    <row r="9" spans="1:10" ht="16.5" customHeight="1">
      <c r="A9" s="59">
        <v>4</v>
      </c>
      <c r="B9" s="62">
        <v>0.47222222222222227</v>
      </c>
      <c r="C9" s="70">
        <v>1.48</v>
      </c>
      <c r="D9" s="145">
        <v>65</v>
      </c>
      <c r="E9" s="71">
        <f t="shared" si="0"/>
        <v>96.2</v>
      </c>
      <c r="F9" s="72">
        <v>13.6</v>
      </c>
      <c r="G9" s="142">
        <v>7.1</v>
      </c>
      <c r="H9" s="67">
        <f t="shared" si="1"/>
        <v>16.39149659260524</v>
      </c>
      <c r="I9" s="68" t="str">
        <f t="shared" si="2"/>
        <v>Yes</v>
      </c>
      <c r="J9" s="73">
        <v>800</v>
      </c>
    </row>
    <row r="10" spans="1:10" ht="16.5" customHeight="1">
      <c r="A10" s="59">
        <v>5</v>
      </c>
      <c r="B10" s="62">
        <v>0.375</v>
      </c>
      <c r="C10" s="70">
        <v>1.28</v>
      </c>
      <c r="D10" s="145">
        <v>65</v>
      </c>
      <c r="E10" s="71">
        <f t="shared" si="0"/>
        <v>83.2</v>
      </c>
      <c r="F10" s="72">
        <v>11.9</v>
      </c>
      <c r="G10" s="142">
        <v>7</v>
      </c>
      <c r="H10" s="67">
        <f t="shared" si="1"/>
        <v>17.603962745013412</v>
      </c>
      <c r="I10" s="68" t="str">
        <f t="shared" si="2"/>
        <v>Yes</v>
      </c>
      <c r="J10" s="73">
        <v>180</v>
      </c>
    </row>
    <row r="11" spans="1:10" ht="16.5" customHeight="1">
      <c r="A11" s="59">
        <v>6</v>
      </c>
      <c r="B11" s="62">
        <v>0.40625</v>
      </c>
      <c r="C11" s="70">
        <v>1.08</v>
      </c>
      <c r="D11" s="145">
        <v>65</v>
      </c>
      <c r="E11" s="71">
        <f t="shared" si="0"/>
        <v>70.2</v>
      </c>
      <c r="F11" s="72">
        <v>11.7</v>
      </c>
      <c r="G11" s="142">
        <v>7</v>
      </c>
      <c r="H11" s="67">
        <f t="shared" si="1"/>
        <v>17.443754274123652</v>
      </c>
      <c r="I11" s="68" t="str">
        <f t="shared" si="2"/>
        <v>Yes</v>
      </c>
      <c r="J11" s="73">
        <v>110</v>
      </c>
    </row>
    <row r="12" spans="1:10" ht="16.5" customHeight="1">
      <c r="A12" s="59">
        <v>7</v>
      </c>
      <c r="B12" s="62">
        <v>0.4131944444444444</v>
      </c>
      <c r="C12" s="70">
        <v>0.98</v>
      </c>
      <c r="D12" s="145">
        <v>65</v>
      </c>
      <c r="E12" s="71">
        <f t="shared" si="0"/>
        <v>63.699999999999996</v>
      </c>
      <c r="F12" s="72">
        <v>12.5</v>
      </c>
      <c r="G12" s="142">
        <v>7.2</v>
      </c>
      <c r="H12" s="67">
        <f t="shared" si="1"/>
        <v>17.289957813449792</v>
      </c>
      <c r="I12" s="68" t="str">
        <f t="shared" si="2"/>
        <v>Yes</v>
      </c>
      <c r="J12" s="73">
        <v>440</v>
      </c>
    </row>
    <row r="13" spans="1:10" ht="16.5" customHeight="1">
      <c r="A13" s="59">
        <v>8</v>
      </c>
      <c r="B13" s="62">
        <v>0.4166666666666667</v>
      </c>
      <c r="C13" s="70">
        <v>1.2</v>
      </c>
      <c r="D13" s="145">
        <v>65</v>
      </c>
      <c r="E13" s="71">
        <f t="shared" si="0"/>
        <v>78</v>
      </c>
      <c r="F13" s="72">
        <v>12.5</v>
      </c>
      <c r="G13" s="142">
        <v>7.2</v>
      </c>
      <c r="H13" s="67">
        <f t="shared" si="1"/>
        <v>17.727464861151258</v>
      </c>
      <c r="I13" s="68" t="str">
        <f t="shared" si="2"/>
        <v>Yes</v>
      </c>
      <c r="J13" s="73">
        <v>740</v>
      </c>
    </row>
    <row r="14" spans="1:10" ht="16.5" customHeight="1">
      <c r="A14" s="59">
        <v>9</v>
      </c>
      <c r="B14" s="62">
        <v>0.3645833333333333</v>
      </c>
      <c r="C14" s="70">
        <v>1.62</v>
      </c>
      <c r="D14" s="145">
        <v>65</v>
      </c>
      <c r="E14" s="71">
        <f t="shared" si="0"/>
        <v>105.30000000000001</v>
      </c>
      <c r="F14" s="72">
        <v>12.6</v>
      </c>
      <c r="G14" s="142">
        <v>7.1</v>
      </c>
      <c r="H14" s="67">
        <f t="shared" si="1"/>
        <v>17.800516609738995</v>
      </c>
      <c r="I14" s="68" t="str">
        <f t="shared" si="2"/>
        <v>Yes</v>
      </c>
      <c r="J14" s="73">
        <v>780</v>
      </c>
    </row>
    <row r="15" spans="1:10" ht="16.5" customHeight="1">
      <c r="A15" s="59">
        <v>10</v>
      </c>
      <c r="B15" s="62">
        <v>0.3541666666666667</v>
      </c>
      <c r="C15" s="70">
        <v>1.64</v>
      </c>
      <c r="D15" s="145">
        <v>65</v>
      </c>
      <c r="E15" s="71">
        <f t="shared" si="0"/>
        <v>106.6</v>
      </c>
      <c r="F15" s="72">
        <v>12.2</v>
      </c>
      <c r="G15" s="142">
        <v>7.1</v>
      </c>
      <c r="H15" s="67">
        <f t="shared" si="1"/>
        <v>18.594413496432384</v>
      </c>
      <c r="I15" s="68" t="str">
        <f t="shared" si="2"/>
        <v>Yes</v>
      </c>
      <c r="J15" s="73">
        <v>440</v>
      </c>
    </row>
    <row r="16" spans="1:10" ht="16.5" customHeight="1">
      <c r="A16" s="59">
        <v>11</v>
      </c>
      <c r="B16" s="62">
        <v>0.4166666666666667</v>
      </c>
      <c r="C16" s="70">
        <v>1.5</v>
      </c>
      <c r="D16" s="145">
        <v>65</v>
      </c>
      <c r="E16" s="71">
        <f t="shared" si="0"/>
        <v>97.5</v>
      </c>
      <c r="F16" s="72">
        <v>11.9</v>
      </c>
      <c r="G16" s="142">
        <v>7.1</v>
      </c>
      <c r="H16" s="67">
        <f t="shared" si="1"/>
        <v>18.667064771811827</v>
      </c>
      <c r="I16" s="68" t="str">
        <f t="shared" si="2"/>
        <v>Yes</v>
      </c>
      <c r="J16" s="73">
        <v>800</v>
      </c>
    </row>
    <row r="17" spans="1:10" ht="16.5" customHeight="1">
      <c r="A17" s="59">
        <v>12</v>
      </c>
      <c r="B17" s="62">
        <v>0.3958333333333333</v>
      </c>
      <c r="C17" s="70">
        <v>1.52</v>
      </c>
      <c r="D17" s="145">
        <v>65</v>
      </c>
      <c r="E17" s="71">
        <f t="shared" si="0"/>
        <v>98.8</v>
      </c>
      <c r="F17" s="72">
        <v>11.8</v>
      </c>
      <c r="G17" s="142">
        <v>7.1</v>
      </c>
      <c r="H17" s="67">
        <f t="shared" si="1"/>
        <v>18.830032465793405</v>
      </c>
      <c r="I17" s="68" t="str">
        <f t="shared" si="2"/>
        <v>Yes</v>
      </c>
      <c r="J17" s="73">
        <v>140</v>
      </c>
    </row>
    <row r="18" spans="1:10" ht="16.5" customHeight="1">
      <c r="A18" s="59">
        <v>13</v>
      </c>
      <c r="B18" s="62">
        <v>0.4270833333333333</v>
      </c>
      <c r="C18" s="70">
        <v>1.46</v>
      </c>
      <c r="D18" s="145">
        <v>65</v>
      </c>
      <c r="E18" s="71">
        <f t="shared" si="0"/>
        <v>94.89999999999999</v>
      </c>
      <c r="F18" s="72">
        <v>12.1</v>
      </c>
      <c r="G18" s="142">
        <v>7.1</v>
      </c>
      <c r="H18" s="67">
        <f t="shared" si="1"/>
        <v>18.345881734523548</v>
      </c>
      <c r="I18" s="68" t="str">
        <f t="shared" si="2"/>
        <v>Yes</v>
      </c>
      <c r="J18" s="73">
        <v>140</v>
      </c>
    </row>
    <row r="19" spans="1:10" ht="16.5" customHeight="1">
      <c r="A19" s="59">
        <v>14</v>
      </c>
      <c r="B19" s="62">
        <v>0.3854166666666667</v>
      </c>
      <c r="C19" s="70">
        <v>1.42</v>
      </c>
      <c r="D19" s="145">
        <v>65</v>
      </c>
      <c r="E19" s="71">
        <f t="shared" si="0"/>
        <v>92.3</v>
      </c>
      <c r="F19" s="72">
        <v>12.1</v>
      </c>
      <c r="G19" s="142">
        <v>7.13</v>
      </c>
      <c r="H19" s="67">
        <f t="shared" si="1"/>
        <v>18.454476402776976</v>
      </c>
      <c r="I19" s="68" t="str">
        <f t="shared" si="2"/>
        <v>Yes</v>
      </c>
      <c r="J19" s="73">
        <v>800</v>
      </c>
    </row>
    <row r="20" spans="1:10" ht="16.5" customHeight="1">
      <c r="A20" s="59">
        <v>15</v>
      </c>
      <c r="B20" s="62">
        <v>0.4166666666666667</v>
      </c>
      <c r="C20" s="70">
        <v>1.48</v>
      </c>
      <c r="D20" s="145">
        <v>65</v>
      </c>
      <c r="E20" s="71">
        <f t="shared" si="0"/>
        <v>96.2</v>
      </c>
      <c r="F20" s="72">
        <v>12.5</v>
      </c>
      <c r="G20" s="142">
        <v>7.09</v>
      </c>
      <c r="H20" s="67">
        <f t="shared" si="1"/>
        <v>17.571628247954916</v>
      </c>
      <c r="I20" s="68" t="str">
        <f t="shared" si="2"/>
        <v>Yes</v>
      </c>
      <c r="J20" s="73">
        <v>800</v>
      </c>
    </row>
    <row r="21" spans="1:10" ht="16.5" customHeight="1">
      <c r="A21" s="59">
        <v>16</v>
      </c>
      <c r="B21" s="62">
        <v>0.40972222222222227</v>
      </c>
      <c r="C21" s="70">
        <v>1.52</v>
      </c>
      <c r="D21" s="145">
        <v>65</v>
      </c>
      <c r="E21" s="71">
        <f t="shared" si="0"/>
        <v>98.8</v>
      </c>
      <c r="F21" s="72">
        <v>12.4</v>
      </c>
      <c r="G21" s="142">
        <v>7.14</v>
      </c>
      <c r="H21" s="67">
        <f t="shared" si="1"/>
        <v>18.364715770524562</v>
      </c>
      <c r="I21" s="68" t="str">
        <f t="shared" si="2"/>
        <v>Yes</v>
      </c>
      <c r="J21" s="73">
        <v>750</v>
      </c>
    </row>
    <row r="22" spans="1:10" ht="16.5" customHeight="1">
      <c r="A22" s="59">
        <v>17</v>
      </c>
      <c r="B22" s="62">
        <v>0.3958333333333333</v>
      </c>
      <c r="C22" s="70">
        <v>1.52</v>
      </c>
      <c r="D22" s="145">
        <v>65</v>
      </c>
      <c r="E22" s="71">
        <f t="shared" si="0"/>
        <v>98.8</v>
      </c>
      <c r="F22" s="72">
        <v>13</v>
      </c>
      <c r="G22" s="142">
        <v>7.16</v>
      </c>
      <c r="H22" s="67">
        <f t="shared" si="1"/>
        <v>17.52153468985612</v>
      </c>
      <c r="I22" s="68" t="str">
        <f t="shared" si="2"/>
        <v>Yes</v>
      </c>
      <c r="J22" s="73">
        <v>790</v>
      </c>
    </row>
    <row r="23" spans="1:10" ht="16.5" customHeight="1">
      <c r="A23" s="59">
        <v>18</v>
      </c>
      <c r="B23" s="62">
        <v>0.375</v>
      </c>
      <c r="C23" s="70">
        <v>1.24</v>
      </c>
      <c r="D23" s="145">
        <v>65</v>
      </c>
      <c r="E23" s="71">
        <f t="shared" si="0"/>
        <v>80.6</v>
      </c>
      <c r="F23" s="72">
        <v>12.5</v>
      </c>
      <c r="G23" s="142">
        <v>7.4</v>
      </c>
      <c r="H23" s="67">
        <f t="shared" si="1"/>
        <v>19.1720238523205</v>
      </c>
      <c r="I23" s="68" t="str">
        <f t="shared" si="2"/>
        <v>Yes</v>
      </c>
      <c r="J23" s="73">
        <v>740</v>
      </c>
    </row>
    <row r="24" spans="1:10" ht="16.5" customHeight="1">
      <c r="A24" s="59">
        <v>19</v>
      </c>
      <c r="B24" s="62">
        <v>0.4166666666666667</v>
      </c>
      <c r="C24" s="70">
        <v>1.2</v>
      </c>
      <c r="D24" s="145">
        <v>65</v>
      </c>
      <c r="E24" s="71">
        <f t="shared" si="0"/>
        <v>78</v>
      </c>
      <c r="F24" s="72">
        <v>12.9</v>
      </c>
      <c r="G24" s="142">
        <v>7.3</v>
      </c>
      <c r="H24" s="67">
        <f t="shared" si="1"/>
        <v>17.911562299382986</v>
      </c>
      <c r="I24" s="68" t="str">
        <f t="shared" si="2"/>
        <v>Yes</v>
      </c>
      <c r="J24" s="73">
        <v>150</v>
      </c>
    </row>
    <row r="25" spans="1:10" ht="16.5" customHeight="1">
      <c r="A25" s="59">
        <v>20</v>
      </c>
      <c r="B25" s="62">
        <v>0.3958333333333333</v>
      </c>
      <c r="C25" s="70">
        <v>1.18</v>
      </c>
      <c r="D25" s="145">
        <v>65</v>
      </c>
      <c r="E25" s="71">
        <f t="shared" si="0"/>
        <v>76.7</v>
      </c>
      <c r="F25" s="72">
        <v>12.2</v>
      </c>
      <c r="G25" s="142">
        <v>7.1</v>
      </c>
      <c r="H25" s="67">
        <f t="shared" si="1"/>
        <v>17.67380183195818</v>
      </c>
      <c r="I25" s="68" t="str">
        <f t="shared" si="2"/>
        <v>Yes</v>
      </c>
      <c r="J25" s="73">
        <v>140</v>
      </c>
    </row>
    <row r="26" spans="1:10" ht="16.5" customHeight="1">
      <c r="A26" s="59">
        <v>21</v>
      </c>
      <c r="B26" s="62">
        <v>0.4166666666666667</v>
      </c>
      <c r="C26" s="70">
        <v>1.1</v>
      </c>
      <c r="D26" s="145">
        <v>65</v>
      </c>
      <c r="E26" s="71">
        <f t="shared" si="0"/>
        <v>71.5</v>
      </c>
      <c r="F26" s="72">
        <v>12.6</v>
      </c>
      <c r="G26" s="142">
        <v>7.1</v>
      </c>
      <c r="H26" s="67">
        <f t="shared" si="1"/>
        <v>16.779271308225287</v>
      </c>
      <c r="I26" s="68" t="str">
        <f t="shared" si="2"/>
        <v>Yes</v>
      </c>
      <c r="J26" s="73">
        <v>900</v>
      </c>
    </row>
    <row r="27" spans="1:10" ht="16.5" customHeight="1">
      <c r="A27" s="59">
        <v>22</v>
      </c>
      <c r="B27" s="62">
        <v>0.375</v>
      </c>
      <c r="C27" s="70">
        <v>1.42</v>
      </c>
      <c r="D27" s="145">
        <v>65</v>
      </c>
      <c r="E27" s="71">
        <f t="shared" si="0"/>
        <v>92.3</v>
      </c>
      <c r="F27" s="72">
        <v>12.8</v>
      </c>
      <c r="G27" s="142">
        <v>7.1</v>
      </c>
      <c r="H27" s="67">
        <f t="shared" si="1"/>
        <v>17.170722341609903</v>
      </c>
      <c r="I27" s="68" t="str">
        <f t="shared" si="2"/>
        <v>Yes</v>
      </c>
      <c r="J27" s="73">
        <v>790</v>
      </c>
    </row>
    <row r="28" spans="1:10" ht="16.5" customHeight="1">
      <c r="A28" s="59">
        <v>23</v>
      </c>
      <c r="B28" s="62">
        <v>0.3958333333333333</v>
      </c>
      <c r="C28" s="70">
        <v>1.36</v>
      </c>
      <c r="D28" s="145">
        <v>65</v>
      </c>
      <c r="E28" s="71">
        <f t="shared" si="0"/>
        <v>88.4</v>
      </c>
      <c r="F28" s="72">
        <v>11</v>
      </c>
      <c r="G28" s="142">
        <v>6.93</v>
      </c>
      <c r="H28" s="67">
        <f t="shared" si="1"/>
        <v>18.373003168584393</v>
      </c>
      <c r="I28" s="68" t="str">
        <f t="shared" si="2"/>
        <v>Yes</v>
      </c>
      <c r="J28" s="73">
        <v>740</v>
      </c>
    </row>
    <row r="29" spans="1:10" ht="16.5" customHeight="1">
      <c r="A29" s="59">
        <v>24</v>
      </c>
      <c r="B29" s="62">
        <v>0.3333333333333333</v>
      </c>
      <c r="C29" s="70">
        <v>1.34</v>
      </c>
      <c r="D29" s="145">
        <v>65</v>
      </c>
      <c r="E29" s="71">
        <f t="shared" si="0"/>
        <v>87.10000000000001</v>
      </c>
      <c r="F29" s="72">
        <v>12.1</v>
      </c>
      <c r="G29" s="142">
        <v>7</v>
      </c>
      <c r="H29" s="67">
        <f t="shared" si="1"/>
        <v>17.494409303357067</v>
      </c>
      <c r="I29" s="68" t="str">
        <f t="shared" si="2"/>
        <v>Yes</v>
      </c>
      <c r="J29" s="73">
        <v>740</v>
      </c>
    </row>
    <row r="30" spans="1:10" ht="16.5" customHeight="1">
      <c r="A30" s="59">
        <v>25</v>
      </c>
      <c r="B30" s="62">
        <v>0.375</v>
      </c>
      <c r="C30" s="70">
        <v>1.26</v>
      </c>
      <c r="D30" s="145">
        <v>65</v>
      </c>
      <c r="E30" s="71">
        <f t="shared" si="0"/>
        <v>81.9</v>
      </c>
      <c r="F30" s="72">
        <v>11.7</v>
      </c>
      <c r="G30" s="142">
        <v>7.1</v>
      </c>
      <c r="H30" s="67">
        <f t="shared" si="1"/>
        <v>18.414177711164434</v>
      </c>
      <c r="I30" s="68" t="str">
        <f t="shared" si="2"/>
        <v>Yes</v>
      </c>
      <c r="J30" s="73">
        <v>160</v>
      </c>
    </row>
    <row r="31" spans="1:10" ht="16.5" customHeight="1">
      <c r="A31" s="59">
        <v>26</v>
      </c>
      <c r="B31" s="62">
        <v>0.3958333333333333</v>
      </c>
      <c r="C31" s="70">
        <v>1.2</v>
      </c>
      <c r="D31" s="145">
        <v>65</v>
      </c>
      <c r="E31" s="71">
        <f t="shared" si="0"/>
        <v>78</v>
      </c>
      <c r="F31" s="72">
        <v>12.3</v>
      </c>
      <c r="G31" s="142">
        <v>6.97</v>
      </c>
      <c r="H31" s="67">
        <f t="shared" si="1"/>
        <v>16.8359458150676</v>
      </c>
      <c r="I31" s="68" t="str">
        <f t="shared" si="2"/>
        <v>Yes</v>
      </c>
      <c r="J31" s="73">
        <v>140</v>
      </c>
    </row>
    <row r="32" spans="1:10" ht="16.5" customHeight="1">
      <c r="A32" s="59">
        <v>27</v>
      </c>
      <c r="B32" s="62">
        <v>0.375</v>
      </c>
      <c r="C32" s="70">
        <v>1.38</v>
      </c>
      <c r="D32" s="145">
        <v>65</v>
      </c>
      <c r="E32" s="71">
        <f t="shared" si="0"/>
        <v>89.69999999999999</v>
      </c>
      <c r="F32" s="72">
        <v>11.9</v>
      </c>
      <c r="G32" s="142">
        <v>6.9</v>
      </c>
      <c r="H32" s="67">
        <f t="shared" si="1"/>
        <v>17.200510290787214</v>
      </c>
      <c r="I32" s="68" t="str">
        <f t="shared" si="2"/>
        <v>Yes</v>
      </c>
      <c r="J32" s="73">
        <v>130</v>
      </c>
    </row>
    <row r="33" spans="1:10" ht="16.5" customHeight="1">
      <c r="A33" s="59">
        <v>28</v>
      </c>
      <c r="B33" s="62">
        <v>0.3125</v>
      </c>
      <c r="C33" s="70">
        <v>1.1</v>
      </c>
      <c r="D33" s="145">
        <v>65</v>
      </c>
      <c r="E33" s="71">
        <f t="shared" si="0"/>
        <v>71.5</v>
      </c>
      <c r="F33" s="72">
        <v>12.2</v>
      </c>
      <c r="G33" s="142">
        <v>6.9</v>
      </c>
      <c r="H33" s="67">
        <f t="shared" si="1"/>
        <v>16.366333102893986</v>
      </c>
      <c r="I33" s="68" t="str">
        <f t="shared" si="2"/>
        <v>Yes</v>
      </c>
      <c r="J33" s="73">
        <v>800</v>
      </c>
    </row>
    <row r="34" spans="1:10" ht="16.5" customHeight="1">
      <c r="A34" s="59">
        <v>29</v>
      </c>
      <c r="B34" s="62">
        <v>0.6458333333333334</v>
      </c>
      <c r="C34" s="70">
        <v>1</v>
      </c>
      <c r="D34" s="145">
        <v>65</v>
      </c>
      <c r="E34" s="71">
        <f t="shared" si="0"/>
        <v>65</v>
      </c>
      <c r="F34" s="72">
        <v>11.1</v>
      </c>
      <c r="G34" s="142">
        <v>7.1</v>
      </c>
      <c r="H34" s="67">
        <f t="shared" si="1"/>
        <v>18.599356844246415</v>
      </c>
      <c r="I34" s="68" t="str">
        <f t="shared" si="2"/>
        <v>Yes</v>
      </c>
      <c r="J34" s="73">
        <v>810</v>
      </c>
    </row>
    <row r="35" spans="1:10" ht="16.5" customHeight="1">
      <c r="A35" s="59">
        <v>30</v>
      </c>
      <c r="B35" s="62">
        <v>0.3645833333333333</v>
      </c>
      <c r="C35" s="70">
        <v>1.18</v>
      </c>
      <c r="D35" s="145">
        <v>65</v>
      </c>
      <c r="E35" s="71">
        <f t="shared" si="0"/>
        <v>76.7</v>
      </c>
      <c r="F35" s="72">
        <v>12.2</v>
      </c>
      <c r="G35" s="142">
        <v>7.1</v>
      </c>
      <c r="H35" s="67">
        <f t="shared" si="1"/>
        <v>17.67380183195818</v>
      </c>
      <c r="I35" s="68" t="str">
        <f t="shared" si="2"/>
        <v>Yes</v>
      </c>
      <c r="J35" s="73">
        <v>130</v>
      </c>
    </row>
    <row r="36" spans="1:10" ht="16.5" customHeight="1" thickBot="1">
      <c r="A36" s="60"/>
      <c r="B36" s="63"/>
      <c r="C36" s="74"/>
      <c r="D36" s="146"/>
      <c r="E36" s="75">
        <f t="shared" si="0"/>
      </c>
      <c r="F36" s="76"/>
      <c r="G36" s="143"/>
      <c r="H36" s="75">
        <f t="shared" si="1"/>
      </c>
      <c r="I36" s="68"/>
      <c r="J36" s="77"/>
    </row>
    <row r="37" spans="2:10" ht="19.5" thickTop="1">
      <c r="B37" s="40" t="s">
        <v>42</v>
      </c>
      <c r="C37" s="41"/>
      <c r="D37" s="41"/>
      <c r="E37" s="42"/>
      <c r="F37" s="43"/>
      <c r="G37" s="44"/>
      <c r="H37" s="43"/>
      <c r="I37" s="132" t="s">
        <v>43</v>
      </c>
      <c r="J37" s="133"/>
    </row>
    <row r="38" spans="2:10" ht="15">
      <c r="B38" s="134" t="s">
        <v>44</v>
      </c>
      <c r="C38" s="134"/>
      <c r="D38" s="134"/>
      <c r="E38" s="134"/>
      <c r="F38" s="134"/>
      <c r="G38" s="134"/>
      <c r="H38" s="134"/>
      <c r="I38" s="134"/>
      <c r="J38" s="45"/>
    </row>
  </sheetData>
  <sheetProtection/>
  <mergeCells count="6">
    <mergeCell ref="I37:J37"/>
    <mergeCell ref="B38:I38"/>
    <mergeCell ref="A2:B2"/>
    <mergeCell ref="B1:H1"/>
    <mergeCell ref="C2:D2"/>
    <mergeCell ref="E2:F2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Yamhill -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A. Howard Sr.</dc:creator>
  <cp:keywords/>
  <dc:description/>
  <cp:lastModifiedBy>Gary</cp:lastModifiedBy>
  <cp:lastPrinted>2018-11-14T03:59:08Z</cp:lastPrinted>
  <dcterms:created xsi:type="dcterms:W3CDTF">2010-02-03T21:29:35Z</dcterms:created>
  <dcterms:modified xsi:type="dcterms:W3CDTF">2022-12-09T18:59:00Z</dcterms:modified>
  <cp:category/>
  <cp:version/>
  <cp:contentType/>
  <cp:contentStatus/>
</cp:coreProperties>
</file>