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a.local\users\ebufkin\documents\Wickiup WD\FEB 2026\"/>
    </mc:Choice>
  </mc:AlternateContent>
  <xr:revisionPtr revIDLastSave="0" documentId="8_{31E7A82A-A9AA-480D-A544-6CC646BE1437}" xr6:coauthVersionLast="47" xr6:coauthVersionMax="47" xr10:uidLastSave="{00000000-0000-0000-0000-000000000000}"/>
  <workbookProtection workbookPassword="CCC7" lockStructure="1"/>
  <bookViews>
    <workbookView xWindow="-120" yWindow="-120" windowWidth="29040" windowHeight="1572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25" l="1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H73" i="25" l="1"/>
  <c r="H76" i="25"/>
  <c r="H57" i="25"/>
  <c r="H81" i="25"/>
  <c r="H80" i="25"/>
  <c r="H79" i="25"/>
  <c r="H78" i="25"/>
  <c r="H77" i="25"/>
  <c r="H75" i="25"/>
  <c r="H74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6" i="25"/>
  <c r="H55" i="25"/>
  <c r="H54" i="25"/>
  <c r="H53" i="25"/>
  <c r="H52" i="25"/>
  <c r="H51" i="25"/>
</calcChain>
</file>

<file path=xl/sharedStrings.xml><?xml version="1.0" encoding="utf-8"?>
<sst xmlns="http://schemas.openxmlformats.org/spreadsheetml/2006/main" count="67" uniqueCount="59">
  <si>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</si>
  <si>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</si>
  <si>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</si>
  <si>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</si>
  <si>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</si>
  <si>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</si>
  <si>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</si>
  <si>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</si>
  <si>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</si>
  <si>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</si>
  <si>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</si>
  <si>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</si>
  <si>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</si>
  <si>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</si>
  <si>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</si>
  <si>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</si>
  <si>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</si>
  <si>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</si>
  <si>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</si>
  <si>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</si>
  <si>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</si>
  <si>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</si>
  <si>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</si>
  <si>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</si>
  <si>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</si>
  <si>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</si>
  <si>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</si>
  <si>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</si>
  <si>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</si>
  <si>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</si>
  <si>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</si>
  <si>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</si>
  <si>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</si>
  <si>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</si>
  <si>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</si>
  <si>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</si>
  <si>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</si>
  <si>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</si>
  <si>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</si>
  <si>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</si>
  <si>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</si>
  <si>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</si>
  <si>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</si>
  <si>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</si>
  <si>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</si>
  <si>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</si>
  <si>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</si>
  <si>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</si>
  <si>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CLATSOP</t>
  </si>
  <si>
    <t>WICKIUP WATER DISTRICT</t>
  </si>
  <si>
    <t>00063</t>
  </si>
  <si>
    <t>B</t>
  </si>
  <si>
    <t>PRINTED NAME:  ERIC BUFKIN</t>
  </si>
  <si>
    <t>PHONE #: (503) 468-8998</t>
  </si>
  <si>
    <t>CERT #: T-08793</t>
  </si>
  <si>
    <t xml:space="preserve">SIGNATURE:  </t>
  </si>
  <si>
    <t xml:space="preserve">Yes </t>
  </si>
  <si>
    <t>Yes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</si>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</sst>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2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2" fontId="6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1" xfId="0" applyNumberFormat="1" applyFont="1" applyBorder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3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2" fontId="6" fillId="0" borderId="10" xfId="0" applyNumberFormat="1" applyFont="1" applyBorder="1" applyAlignment="1" applyProtection="1">
      <alignment horizontal="center"/>
      <protection locked="0"/>
    </xf>
    <xf numFmtId="2" fontId="6" fillId="0" borderId="11" xfId="0" applyNumberFormat="1" applyFont="1" applyBorder="1" applyAlignment="1" applyProtection="1">
      <alignment horizontal="center"/>
      <protection locked="0"/>
    </xf>
    <xf numFmtId="2" fontId="6" fillId="0" borderId="5" xfId="0" applyNumberFormat="1" applyFont="1" applyBorder="1" applyAlignment="1" applyProtection="1">
      <alignment horizontal="center"/>
      <protection locked="0"/>
    </xf>
    <xf numFmtId="2" fontId="6" fillId="0" borderId="12" xfId="0" applyNumberFormat="1" applyFont="1" applyBorder="1" applyAlignment="1" applyProtection="1">
      <alignment horizontal="center"/>
      <protection locked="0"/>
    </xf>
    <xf numFmtId="2" fontId="6" fillId="0" borderId="13" xfId="0" applyNumberFormat="1" applyFont="1" applyBorder="1" applyAlignment="1" applyProtection="1">
      <alignment horizontal="center"/>
      <protection locked="0"/>
    </xf>
    <xf numFmtId="2" fontId="6" fillId="0" borderId="14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wrapTex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5" fillId="0" borderId="20" xfId="0" applyFont="1" applyBorder="1" applyAlignment="1" applyProtection="1">
      <alignment horizontal="righ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2" fontId="6" fillId="0" borderId="2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17" fontId="1" fillId="0" borderId="10" xfId="0" applyNumberFormat="1" applyFont="1" applyBorder="1" applyAlignment="1" applyProtection="1">
      <alignment horizont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7" xfId="0" applyFont="1" applyBorder="1" applyAlignment="1" applyProtection="1">
      <alignment horizontal="center"/>
      <protection locked="0"/>
    </xf>
    <xf numFmtId="164" fontId="6" fillId="0" borderId="11" xfId="0" applyNumberFormat="1" applyFont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center"/>
      <protection locked="0"/>
    </xf>
    <xf numFmtId="164" fontId="6" fillId="0" borderId="21" xfId="0" applyNumberFormat="1" applyFont="1" applyBorder="1" applyAlignment="1">
      <alignment horizontal="center"/>
    </xf>
    <xf numFmtId="0" fontId="6" fillId="0" borderId="7" xfId="0" applyFont="1" applyBorder="1" applyAlignment="1" applyProtection="1">
      <alignment horizontal="center"/>
      <protection locked="0"/>
    </xf>
    <xf numFmtId="164" fontId="6" fillId="0" borderId="8" xfId="0" applyNumberFormat="1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right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  <xf numFmtId="2" fontId="6" fillId="0" borderId="23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wrapText="1"/>
      <protection locked="0"/>
    </xf>
    <xf numFmtId="0" fontId="5" fillId="0" borderId="37" xfId="0" applyFont="1" applyBorder="1" applyAlignment="1" applyProtection="1">
      <alignment horizontal="center" wrapText="1"/>
      <protection locked="0"/>
    </xf>
    <xf numFmtId="0" fontId="5" fillId="0" borderId="38" xfId="0" applyFont="1" applyBorder="1" applyAlignment="1" applyProtection="1">
      <alignment horizontal="center" wrapText="1"/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6" fillId="0" borderId="40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43" xfId="0" applyFont="1" applyBorder="1" applyProtection="1">
      <protection locked="0"/>
    </xf>
    <xf numFmtId="0" fontId="5" fillId="0" borderId="44" xfId="0" applyFont="1" applyBorder="1" applyAlignment="1" applyProtection="1">
      <alignment vertical="top" wrapText="1"/>
      <protection locked="0"/>
    </xf>
    <xf numFmtId="0" fontId="6" fillId="0" borderId="45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12" fillId="0" borderId="40" xfId="0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5" fillId="0" borderId="54" xfId="0" applyFont="1" applyBorder="1" applyAlignment="1" applyProtection="1">
      <alignment wrapText="1"/>
      <protection locked="0"/>
    </xf>
    <xf numFmtId="0" fontId="5" fillId="0" borderId="55" xfId="0" applyFont="1" applyBorder="1" applyAlignment="1" applyProtection="1">
      <alignment wrapText="1"/>
      <protection locked="0"/>
    </xf>
    <xf numFmtId="0" fontId="5" fillId="0" borderId="56" xfId="0" applyFont="1" applyBorder="1" applyAlignment="1" applyProtection="1">
      <alignment wrapTex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49" fontId="5" fillId="0" borderId="20" xfId="0" applyNumberFormat="1" applyFont="1" applyBorder="1" applyProtection="1">
      <protection locked="0"/>
    </xf>
    <xf numFmtId="49" fontId="0" fillId="0" borderId="20" xfId="0" applyNumberFormat="1" applyBorder="1" applyProtection="1"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2" fontId="6" fillId="0" borderId="58" xfId="0" applyNumberFormat="1" applyFont="1" applyBorder="1" applyAlignment="1" applyProtection="1">
      <alignment horizontal="center"/>
      <protection locked="0"/>
    </xf>
    <xf numFmtId="2" fontId="6" fillId="0" borderId="5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60" xfId="0" applyFont="1" applyBorder="1" applyAlignment="1" applyProtection="1">
      <alignment horizontal="left" vertical="top" wrapText="1"/>
      <protection locked="0"/>
    </xf>
    <xf numFmtId="2" fontId="6" fillId="0" borderId="61" xfId="0" applyNumberFormat="1" applyFont="1" applyBorder="1" applyAlignment="1" applyProtection="1">
      <alignment horizontal="center"/>
      <protection locked="0"/>
    </xf>
    <xf numFmtId="2" fontId="6" fillId="0" borderId="24" xfId="0" applyNumberFormat="1" applyFont="1" applyBorder="1" applyAlignment="1" applyProtection="1">
      <alignment horizontal="center"/>
      <protection locked="0"/>
    </xf>
    <xf numFmtId="14" fontId="5" fillId="0" borderId="15" xfId="0" applyNumberFormat="1" applyFont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39</xdr:row>
      <xdr:rowOff>199071</xdr:rowOff>
    </xdr:from>
    <xdr:to>
      <xdr:col>7</xdr:col>
      <xdr:colOff>923925</xdr:colOff>
      <xdr:row>41</xdr:row>
      <xdr:rowOff>9524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6A116B-F057-DF73-C342-4840FD0E6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11114721"/>
          <a:ext cx="733425" cy="324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Layout" topLeftCell="A33" zoomScaleNormal="80" zoomScaleSheetLayoutView="80" workbookViewId="0">
      <selection activeCell="A44" sqref="A44:I44"/>
    </sheetView>
  </sheetViews>
  <sheetFormatPr defaultColWidth="9.140625" defaultRowHeight="12.75" x14ac:dyDescent="0.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16384" width="9.140625" style="1"/>
  </cols>
  <sheetData>
    <row r="1" spans="1:9" s="2" customFormat="1" ht="20.100000000000001" customHeight="1" x14ac:dyDescent="0.2">
      <c r="A1" s="94" t="s">
        <v>42</v>
      </c>
      <c r="B1" s="94"/>
      <c r="C1" s="94"/>
      <c r="D1" s="94"/>
      <c r="E1" s="94"/>
      <c r="F1" s="94"/>
      <c r="G1" s="94"/>
      <c r="H1" s="57" t="s">
        <v>5</v>
      </c>
      <c r="I1" s="41" t="s">
        <v>48</v>
      </c>
    </row>
    <row r="2" spans="1:9" s="2" customFormat="1" ht="20.25" customHeight="1" x14ac:dyDescent="0.2">
      <c r="A2" s="127" t="s">
        <v>17</v>
      </c>
      <c r="B2" s="127"/>
      <c r="C2" s="127"/>
      <c r="D2" s="127"/>
      <c r="E2" s="127"/>
      <c r="F2" s="127"/>
      <c r="G2" s="127"/>
      <c r="H2" s="58" t="s">
        <v>11</v>
      </c>
      <c r="I2" s="42">
        <v>46023</v>
      </c>
    </row>
    <row r="3" spans="1:9" s="10" customFormat="1" ht="20.100000000000001" customHeight="1" x14ac:dyDescent="0.25">
      <c r="A3" s="59" t="s">
        <v>14</v>
      </c>
      <c r="B3" s="120" t="s">
        <v>49</v>
      </c>
      <c r="C3" s="120"/>
      <c r="D3" s="120"/>
      <c r="E3" s="60" t="s">
        <v>10</v>
      </c>
      <c r="F3" s="121" t="s">
        <v>50</v>
      </c>
      <c r="G3" s="122"/>
      <c r="H3" s="36" t="s">
        <v>34</v>
      </c>
      <c r="I3" s="43" t="s">
        <v>51</v>
      </c>
    </row>
    <row r="4" spans="1:9" s="3" customFormat="1" ht="31.5" customHeight="1" thickBot="1" x14ac:dyDescent="0.25">
      <c r="A4" s="61" t="s">
        <v>13</v>
      </c>
      <c r="B4" s="62" t="s">
        <v>27</v>
      </c>
      <c r="C4" s="63" t="s">
        <v>28</v>
      </c>
      <c r="D4" s="64" t="s">
        <v>29</v>
      </c>
      <c r="E4" s="65" t="s">
        <v>30</v>
      </c>
      <c r="F4" s="66" t="s">
        <v>31</v>
      </c>
      <c r="G4" s="67" t="s">
        <v>32</v>
      </c>
      <c r="H4" s="123" t="s">
        <v>33</v>
      </c>
      <c r="I4" s="124"/>
    </row>
    <row r="5" spans="1:9" ht="22.15" customHeight="1" thickTop="1" x14ac:dyDescent="0.2">
      <c r="A5" s="68">
        <v>1</v>
      </c>
      <c r="B5" s="11">
        <v>8.7999999999999995E-2</v>
      </c>
      <c r="C5" s="39">
        <v>0.13500000000000001</v>
      </c>
      <c r="D5" s="39"/>
      <c r="E5" s="13"/>
      <c r="F5" s="12"/>
      <c r="G5" s="5">
        <v>0.20300000000000001</v>
      </c>
      <c r="H5" s="125">
        <v>0.2</v>
      </c>
      <c r="I5" s="126"/>
    </row>
    <row r="6" spans="1:9" ht="22.15" customHeight="1" x14ac:dyDescent="0.2">
      <c r="A6" s="69">
        <v>2</v>
      </c>
      <c r="B6" s="14">
        <v>0.18</v>
      </c>
      <c r="C6" s="16"/>
      <c r="D6" s="16"/>
      <c r="E6" s="17"/>
      <c r="F6" s="15"/>
      <c r="G6" s="7">
        <v>3.4000000000000002E-2</v>
      </c>
      <c r="H6" s="87">
        <v>0.18</v>
      </c>
      <c r="I6" s="88"/>
    </row>
    <row r="7" spans="1:9" ht="22.15" customHeight="1" x14ac:dyDescent="0.2">
      <c r="A7" s="69">
        <v>3</v>
      </c>
      <c r="B7" s="14">
        <v>4.7E-2</v>
      </c>
      <c r="C7" s="16"/>
      <c r="D7" s="16"/>
      <c r="E7" s="17"/>
      <c r="F7" s="15">
        <v>3.5999999999999997E-2</v>
      </c>
      <c r="G7" s="7">
        <v>2.7E-2</v>
      </c>
      <c r="H7" s="87">
        <v>0.05</v>
      </c>
      <c r="I7" s="88"/>
    </row>
    <row r="8" spans="1:9" ht="22.15" customHeight="1" x14ac:dyDescent="0.2">
      <c r="A8" s="69">
        <v>4</v>
      </c>
      <c r="B8" s="14"/>
      <c r="C8" s="16"/>
      <c r="D8" s="16"/>
      <c r="E8" s="17">
        <v>1.9E-2</v>
      </c>
      <c r="F8" s="15">
        <v>2.1000000000000001E-2</v>
      </c>
      <c r="G8" s="7">
        <v>2.7E-2</v>
      </c>
      <c r="H8" s="87">
        <v>0.03</v>
      </c>
      <c r="I8" s="88"/>
    </row>
    <row r="9" spans="1:9" ht="22.15" customHeight="1" x14ac:dyDescent="0.2">
      <c r="A9" s="69">
        <v>5</v>
      </c>
      <c r="B9" s="14">
        <v>2.4E-2</v>
      </c>
      <c r="C9" s="16"/>
      <c r="D9" s="16"/>
      <c r="E9" s="17">
        <v>2.7E-2</v>
      </c>
      <c r="F9" s="15">
        <v>3.5999999999999997E-2</v>
      </c>
      <c r="G9" s="7">
        <v>4.4999999999999998E-2</v>
      </c>
      <c r="H9" s="87">
        <v>0.05</v>
      </c>
      <c r="I9" s="88"/>
    </row>
    <row r="10" spans="1:9" ht="22.15" customHeight="1" x14ac:dyDescent="0.2">
      <c r="A10" s="69">
        <v>6</v>
      </c>
      <c r="B10" s="14">
        <v>7.8E-2</v>
      </c>
      <c r="C10" s="16">
        <v>6.5000000000000002E-2</v>
      </c>
      <c r="D10" s="16">
        <v>9.0999999999999998E-2</v>
      </c>
      <c r="E10" s="17">
        <v>4.1000000000000002E-2</v>
      </c>
      <c r="F10" s="15">
        <v>2.1000000000000001E-2</v>
      </c>
      <c r="G10" s="7"/>
      <c r="H10" s="87">
        <v>0.09</v>
      </c>
      <c r="I10" s="88"/>
    </row>
    <row r="11" spans="1:9" ht="22.15" customHeight="1" x14ac:dyDescent="0.2">
      <c r="A11" s="69">
        <v>7</v>
      </c>
      <c r="B11" s="14"/>
      <c r="C11" s="16"/>
      <c r="D11" s="16">
        <v>2.5999999999999999E-2</v>
      </c>
      <c r="E11" s="17">
        <v>3.1E-2</v>
      </c>
      <c r="F11" s="15">
        <v>0.04</v>
      </c>
      <c r="G11" s="7">
        <v>4.4999999999999998E-2</v>
      </c>
      <c r="H11" s="87">
        <v>0.05</v>
      </c>
      <c r="I11" s="88"/>
    </row>
    <row r="12" spans="1:9" ht="22.15" customHeight="1" x14ac:dyDescent="0.2">
      <c r="A12" s="69">
        <v>8</v>
      </c>
      <c r="B12" s="14"/>
      <c r="C12" s="16"/>
      <c r="D12" s="16"/>
      <c r="E12" s="17">
        <v>0.23499999999999999</v>
      </c>
      <c r="F12" s="15"/>
      <c r="G12" s="7"/>
      <c r="H12" s="87">
        <v>0.24</v>
      </c>
      <c r="I12" s="88"/>
    </row>
    <row r="13" spans="1:9" ht="22.15" customHeight="1" x14ac:dyDescent="0.2">
      <c r="A13" s="69">
        <v>9</v>
      </c>
      <c r="B13" s="14"/>
      <c r="C13" s="16"/>
      <c r="D13" s="16"/>
      <c r="E13" s="17"/>
      <c r="F13" s="15"/>
      <c r="G13" s="7">
        <v>2.7E-2</v>
      </c>
      <c r="H13" s="87">
        <v>0.03</v>
      </c>
      <c r="I13" s="88"/>
    </row>
    <row r="14" spans="1:9" ht="22.15" customHeight="1" x14ac:dyDescent="0.2">
      <c r="A14" s="69">
        <v>10</v>
      </c>
      <c r="B14" s="14">
        <v>3.1E-2</v>
      </c>
      <c r="C14" s="16">
        <v>2.4E-2</v>
      </c>
      <c r="D14" s="16">
        <v>2.1999999999999999E-2</v>
      </c>
      <c r="E14" s="17">
        <v>2.5000000000000001E-2</v>
      </c>
      <c r="F14" s="15"/>
      <c r="G14" s="7"/>
      <c r="H14" s="87">
        <v>0.03</v>
      </c>
      <c r="I14" s="88"/>
    </row>
    <row r="15" spans="1:9" ht="22.15" customHeight="1" x14ac:dyDescent="0.2">
      <c r="A15" s="69">
        <v>11</v>
      </c>
      <c r="B15" s="14"/>
      <c r="C15" s="16"/>
      <c r="D15" s="16">
        <v>3.4000000000000002E-2</v>
      </c>
      <c r="E15" s="17">
        <v>7.0000000000000007E-2</v>
      </c>
      <c r="F15" s="15">
        <v>6.6000000000000003E-2</v>
      </c>
      <c r="G15" s="7"/>
      <c r="H15" s="87">
        <v>4.7E-2</v>
      </c>
      <c r="I15" s="88"/>
    </row>
    <row r="16" spans="1:9" ht="22.15" customHeight="1" x14ac:dyDescent="0.2">
      <c r="A16" s="69">
        <v>12</v>
      </c>
      <c r="B16" s="14"/>
      <c r="C16" s="16"/>
      <c r="D16" s="16"/>
      <c r="E16" s="17">
        <v>3.7999999999999999E-2</v>
      </c>
      <c r="F16" s="15">
        <v>5.8000000000000003E-2</v>
      </c>
      <c r="G16" s="7">
        <v>4.1000000000000002E-2</v>
      </c>
      <c r="H16" s="87">
        <v>0.06</v>
      </c>
      <c r="I16" s="88"/>
    </row>
    <row r="17" spans="1:9" ht="22.15" customHeight="1" x14ac:dyDescent="0.2">
      <c r="A17" s="69">
        <v>13</v>
      </c>
      <c r="B17" s="14"/>
      <c r="C17" s="16"/>
      <c r="D17" s="16"/>
      <c r="E17" s="17">
        <v>4.2999999999999997E-2</v>
      </c>
      <c r="F17" s="15"/>
      <c r="G17" s="7">
        <v>2.4E-2</v>
      </c>
      <c r="H17" s="87">
        <v>0.04</v>
      </c>
      <c r="I17" s="88"/>
    </row>
    <row r="18" spans="1:9" ht="22.15" customHeight="1" x14ac:dyDescent="0.2">
      <c r="A18" s="69">
        <v>14</v>
      </c>
      <c r="B18" s="14"/>
      <c r="C18" s="16"/>
      <c r="D18" s="16"/>
      <c r="E18" s="17">
        <v>0.03</v>
      </c>
      <c r="F18" s="15">
        <v>0.03</v>
      </c>
      <c r="G18" s="7">
        <v>3.2000000000000001E-2</v>
      </c>
      <c r="H18" s="87">
        <v>0.03</v>
      </c>
      <c r="I18" s="88"/>
    </row>
    <row r="19" spans="1:9" ht="22.15" customHeight="1" x14ac:dyDescent="0.2">
      <c r="A19" s="69">
        <v>15</v>
      </c>
      <c r="B19" s="14"/>
      <c r="C19" s="16"/>
      <c r="D19" s="16"/>
      <c r="E19" s="17">
        <v>5.7000000000000002E-2</v>
      </c>
      <c r="F19" s="15">
        <v>4.8000000000000001E-2</v>
      </c>
      <c r="G19" s="7"/>
      <c r="H19" s="87">
        <v>0.06</v>
      </c>
      <c r="I19" s="88"/>
    </row>
    <row r="20" spans="1:9" ht="22.15" customHeight="1" x14ac:dyDescent="0.2">
      <c r="A20" s="69">
        <v>16</v>
      </c>
      <c r="B20" s="14"/>
      <c r="C20" s="16"/>
      <c r="D20" s="16"/>
      <c r="E20" s="17">
        <v>5.1999999999999998E-2</v>
      </c>
      <c r="F20" s="15">
        <v>5.8999999999999997E-2</v>
      </c>
      <c r="G20" s="7">
        <v>6.5000000000000002E-2</v>
      </c>
      <c r="H20" s="87">
        <v>7.0000000000000007E-2</v>
      </c>
      <c r="I20" s="88"/>
    </row>
    <row r="21" spans="1:9" ht="22.15" customHeight="1" x14ac:dyDescent="0.2">
      <c r="A21" s="69">
        <v>17</v>
      </c>
      <c r="B21" s="14"/>
      <c r="C21" s="16"/>
      <c r="D21" s="16"/>
      <c r="E21" s="17">
        <v>0.08</v>
      </c>
      <c r="F21" s="15">
        <v>0.13800000000000001</v>
      </c>
      <c r="G21" s="7">
        <v>8.5999999999999993E-2</v>
      </c>
      <c r="H21" s="87">
        <v>0.14000000000000001</v>
      </c>
      <c r="I21" s="88"/>
    </row>
    <row r="22" spans="1:9" ht="22.15" customHeight="1" x14ac:dyDescent="0.2">
      <c r="A22" s="69">
        <v>18</v>
      </c>
      <c r="B22" s="14"/>
      <c r="C22" s="16"/>
      <c r="D22" s="16"/>
      <c r="E22" s="17">
        <v>0.21299999999999999</v>
      </c>
      <c r="F22" s="15">
        <v>6.5000000000000002E-2</v>
      </c>
      <c r="G22" s="7">
        <v>6.4000000000000001E-2</v>
      </c>
      <c r="H22" s="87">
        <v>0.21</v>
      </c>
      <c r="I22" s="88"/>
    </row>
    <row r="23" spans="1:9" ht="22.15" customHeight="1" x14ac:dyDescent="0.2">
      <c r="A23" s="69">
        <v>19</v>
      </c>
      <c r="B23" s="14"/>
      <c r="C23" s="16"/>
      <c r="D23" s="16"/>
      <c r="E23" s="17">
        <v>5.8999999999999997E-2</v>
      </c>
      <c r="F23" s="15">
        <v>0.14299999999999999</v>
      </c>
      <c r="G23" s="7">
        <v>0.108</v>
      </c>
      <c r="H23" s="87">
        <v>0.14000000000000001</v>
      </c>
      <c r="I23" s="88"/>
    </row>
    <row r="24" spans="1:9" ht="22.15" customHeight="1" x14ac:dyDescent="0.2">
      <c r="A24" s="69">
        <v>20</v>
      </c>
      <c r="B24" s="14"/>
      <c r="C24" s="16"/>
      <c r="D24" s="16"/>
      <c r="E24" s="17">
        <v>0.13200000000000001</v>
      </c>
      <c r="F24" s="15">
        <v>0.14299999999999999</v>
      </c>
      <c r="G24" s="7">
        <v>0.16400000000000001</v>
      </c>
      <c r="H24" s="87">
        <v>0.16</v>
      </c>
      <c r="I24" s="88"/>
    </row>
    <row r="25" spans="1:9" ht="22.15" customHeight="1" x14ac:dyDescent="0.2">
      <c r="A25" s="69">
        <v>21</v>
      </c>
      <c r="B25" s="14"/>
      <c r="C25" s="16"/>
      <c r="D25" s="16"/>
      <c r="E25" s="17">
        <v>2.1000000000000001E-2</v>
      </c>
      <c r="F25" s="15">
        <v>2.4E-2</v>
      </c>
      <c r="G25" s="7">
        <v>0.02</v>
      </c>
      <c r="H25" s="87">
        <v>0.02</v>
      </c>
      <c r="I25" s="88"/>
    </row>
    <row r="26" spans="1:9" ht="22.15" customHeight="1" x14ac:dyDescent="0.2">
      <c r="A26" s="69">
        <v>22</v>
      </c>
      <c r="B26" s="14"/>
      <c r="C26" s="16"/>
      <c r="D26" s="16"/>
      <c r="E26" s="17">
        <v>1.7999999999999999E-2</v>
      </c>
      <c r="F26" s="15">
        <v>3.3000000000000002E-2</v>
      </c>
      <c r="G26" s="7">
        <v>0.02</v>
      </c>
      <c r="H26" s="87">
        <v>0.03</v>
      </c>
      <c r="I26" s="88"/>
    </row>
    <row r="27" spans="1:9" ht="22.15" customHeight="1" x14ac:dyDescent="0.2">
      <c r="A27" s="69">
        <v>23</v>
      </c>
      <c r="B27" s="14"/>
      <c r="C27" s="16"/>
      <c r="D27" s="16"/>
      <c r="E27" s="17">
        <v>2.5999999999999999E-2</v>
      </c>
      <c r="F27" s="15">
        <v>0.02</v>
      </c>
      <c r="G27" s="7">
        <v>0.02</v>
      </c>
      <c r="H27" s="87">
        <v>0.03</v>
      </c>
      <c r="I27" s="88"/>
    </row>
    <row r="28" spans="1:9" ht="22.15" customHeight="1" x14ac:dyDescent="0.2">
      <c r="A28" s="69">
        <v>24</v>
      </c>
      <c r="B28" s="14"/>
      <c r="C28" s="16"/>
      <c r="D28" s="16"/>
      <c r="E28" s="17"/>
      <c r="F28" s="15">
        <v>2.1000000000000001E-2</v>
      </c>
      <c r="G28" s="7">
        <v>2.1000000000000001E-2</v>
      </c>
      <c r="H28" s="87">
        <v>0.02</v>
      </c>
      <c r="I28" s="88"/>
    </row>
    <row r="29" spans="1:9" ht="22.15" customHeight="1" x14ac:dyDescent="0.2">
      <c r="A29" s="69">
        <v>25</v>
      </c>
      <c r="B29" s="14">
        <v>2.5999999999999999E-2</v>
      </c>
      <c r="C29" s="16"/>
      <c r="D29" s="16"/>
      <c r="E29" s="17">
        <v>1.7999999999999999E-2</v>
      </c>
      <c r="F29" s="15">
        <v>0.02</v>
      </c>
      <c r="G29" s="7"/>
      <c r="H29" s="87">
        <v>0.03</v>
      </c>
      <c r="I29" s="88"/>
    </row>
    <row r="30" spans="1:9" ht="22.15" customHeight="1" x14ac:dyDescent="0.2">
      <c r="A30" s="69">
        <v>26</v>
      </c>
      <c r="B30" s="14"/>
      <c r="C30" s="16"/>
      <c r="D30" s="16"/>
      <c r="E30" s="17">
        <v>2.1999999999999999E-2</v>
      </c>
      <c r="F30" s="15">
        <v>2.1000000000000001E-2</v>
      </c>
      <c r="G30" s="7">
        <v>2.1000000000000001E-2</v>
      </c>
      <c r="H30" s="87">
        <v>0.02</v>
      </c>
      <c r="I30" s="88"/>
    </row>
    <row r="31" spans="1:9" ht="22.15" customHeight="1" x14ac:dyDescent="0.2">
      <c r="A31" s="69">
        <v>27</v>
      </c>
      <c r="B31" s="14"/>
      <c r="C31" s="16"/>
      <c r="D31" s="16"/>
      <c r="E31" s="17">
        <v>3.5000000000000003E-2</v>
      </c>
      <c r="F31" s="15">
        <v>2.1000000000000001E-2</v>
      </c>
      <c r="G31" s="7">
        <v>1.9E-2</v>
      </c>
      <c r="H31" s="87">
        <v>0.04</v>
      </c>
      <c r="I31" s="88"/>
    </row>
    <row r="32" spans="1:9" ht="22.15" customHeight="1" x14ac:dyDescent="0.2">
      <c r="A32" s="69">
        <v>28</v>
      </c>
      <c r="B32" s="14"/>
      <c r="C32" s="16"/>
      <c r="D32" s="16"/>
      <c r="E32" s="17">
        <v>2.3E-2</v>
      </c>
      <c r="F32" s="15">
        <v>2.1000000000000001E-2</v>
      </c>
      <c r="G32" s="7">
        <v>2.1000000000000001E-2</v>
      </c>
      <c r="H32" s="87">
        <v>0.02</v>
      </c>
      <c r="I32" s="88"/>
    </row>
    <row r="33" spans="1:9" ht="22.15" customHeight="1" x14ac:dyDescent="0.2">
      <c r="A33" s="69">
        <v>29</v>
      </c>
      <c r="B33" s="14"/>
      <c r="C33" s="16"/>
      <c r="D33" s="16"/>
      <c r="E33" s="17">
        <v>2.1000000000000001E-2</v>
      </c>
      <c r="F33" s="15">
        <v>2.5999999999999999E-2</v>
      </c>
      <c r="G33" s="7">
        <v>2.4E-2</v>
      </c>
      <c r="H33" s="87">
        <v>0.03</v>
      </c>
      <c r="I33" s="88"/>
    </row>
    <row r="34" spans="1:9" ht="22.15" customHeight="1" x14ac:dyDescent="0.2">
      <c r="A34" s="69">
        <v>30</v>
      </c>
      <c r="B34" s="14"/>
      <c r="C34" s="16"/>
      <c r="D34" s="16"/>
      <c r="E34" s="17">
        <v>3.3000000000000002E-2</v>
      </c>
      <c r="F34" s="15">
        <v>2.1000000000000001E-2</v>
      </c>
      <c r="G34" s="7">
        <v>2.4E-2</v>
      </c>
      <c r="H34" s="87">
        <v>0.03</v>
      </c>
      <c r="I34" s="88"/>
    </row>
    <row r="35" spans="1:9" ht="22.15" customHeight="1" thickBot="1" x14ac:dyDescent="0.25">
      <c r="A35" s="70">
        <v>31</v>
      </c>
      <c r="B35" s="18"/>
      <c r="C35" s="20"/>
      <c r="D35" s="20"/>
      <c r="E35" s="21">
        <v>3.6999999999999998E-2</v>
      </c>
      <c r="F35" s="19">
        <v>2.4E-2</v>
      </c>
      <c r="G35" s="9">
        <v>2.4E-2</v>
      </c>
      <c r="H35" s="131">
        <v>0.04</v>
      </c>
      <c r="I35" s="132"/>
    </row>
    <row r="36" spans="1:9" s="3" customFormat="1" ht="20.65" customHeight="1" thickTop="1" thickBot="1" x14ac:dyDescent="0.3">
      <c r="A36" s="98" t="s">
        <v>17</v>
      </c>
      <c r="B36" s="99"/>
      <c r="C36" s="100"/>
      <c r="D36" s="100"/>
      <c r="E36" s="101"/>
      <c r="F36" s="95"/>
      <c r="G36" s="96"/>
      <c r="H36" s="96"/>
      <c r="I36" s="97"/>
    </row>
    <row r="37" spans="1:9" s="22" customFormat="1" ht="36.950000000000003" customHeight="1" thickTop="1" x14ac:dyDescent="0.2">
      <c r="A37" s="108" t="s">
        <v>40</v>
      </c>
      <c r="B37" s="109"/>
      <c r="C37" s="109"/>
      <c r="D37" s="109"/>
      <c r="E37" s="24" t="s">
        <v>58</v>
      </c>
      <c r="F37" s="92" t="s">
        <v>37</v>
      </c>
      <c r="G37" s="92"/>
      <c r="H37" s="92" t="s">
        <v>38</v>
      </c>
      <c r="I37" s="92"/>
    </row>
    <row r="38" spans="1:9" s="22" customFormat="1" ht="15" x14ac:dyDescent="0.2">
      <c r="A38" s="110" t="s">
        <v>41</v>
      </c>
      <c r="B38" s="111"/>
      <c r="C38" s="111"/>
      <c r="D38" s="111"/>
      <c r="E38" s="26" t="s">
        <v>58</v>
      </c>
      <c r="F38" s="83" t="s">
        <v>57</v>
      </c>
      <c r="G38" s="90"/>
      <c r="H38" s="83" t="s">
        <v>56</v>
      </c>
      <c r="I38" s="84"/>
    </row>
    <row r="39" spans="1:9" s="22" customFormat="1" ht="22.5" customHeight="1" thickBot="1" x14ac:dyDescent="0.25">
      <c r="A39" s="112" t="s">
        <v>18</v>
      </c>
      <c r="B39" s="113"/>
      <c r="C39" s="113"/>
      <c r="D39" s="113"/>
      <c r="E39" s="25" t="s">
        <v>58</v>
      </c>
      <c r="F39" s="85"/>
      <c r="G39" s="91"/>
      <c r="H39" s="85"/>
      <c r="I39" s="86"/>
    </row>
    <row r="40" spans="1:9" s="3" customFormat="1" ht="20.25" customHeight="1" thickTop="1" thickBot="1" x14ac:dyDescent="0.3">
      <c r="A40" s="102" t="s">
        <v>15</v>
      </c>
      <c r="B40" s="103"/>
      <c r="C40" s="103"/>
      <c r="D40" s="103"/>
      <c r="E40" s="104"/>
      <c r="F40" s="116" t="s">
        <v>52</v>
      </c>
      <c r="G40" s="117"/>
      <c r="H40" s="117"/>
      <c r="I40" s="118"/>
    </row>
    <row r="41" spans="1:9" s="3" customFormat="1" ht="20.25" customHeight="1" thickTop="1" thickBot="1" x14ac:dyDescent="0.3">
      <c r="A41" s="102"/>
      <c r="B41" s="103"/>
      <c r="C41" s="103"/>
      <c r="D41" s="103"/>
      <c r="E41" s="104"/>
      <c r="F41" s="116" t="s">
        <v>55</v>
      </c>
      <c r="G41" s="117"/>
      <c r="H41" s="118"/>
      <c r="I41" s="133">
        <v>46063</v>
      </c>
    </row>
    <row r="42" spans="1:9" s="3" customFormat="1" ht="21" customHeight="1" thickTop="1" thickBot="1" x14ac:dyDescent="0.3">
      <c r="A42" s="105"/>
      <c r="B42" s="106"/>
      <c r="C42" s="106"/>
      <c r="D42" s="106"/>
      <c r="E42" s="107"/>
      <c r="F42" s="116" t="s">
        <v>53</v>
      </c>
      <c r="G42" s="117"/>
      <c r="H42" s="118"/>
      <c r="I42" s="23" t="s">
        <v>54</v>
      </c>
    </row>
    <row r="43" spans="1:9" s="40" customFormat="1" ht="14.25" customHeight="1" thickTop="1" x14ac:dyDescent="0.2">
      <c r="A43" s="130" t="s">
        <v>39</v>
      </c>
      <c r="B43" s="130"/>
      <c r="C43" s="130"/>
      <c r="D43" s="130"/>
      <c r="E43" s="130"/>
      <c r="F43" s="130"/>
      <c r="G43" s="130"/>
      <c r="H43" s="130"/>
      <c r="I43" s="130"/>
    </row>
    <row r="44" spans="1:9" s="40" customFormat="1" ht="18.75" customHeight="1" x14ac:dyDescent="0.2">
      <c r="A44" s="89" t="s">
        <v>44</v>
      </c>
      <c r="B44" s="89"/>
      <c r="C44" s="89"/>
      <c r="D44" s="89"/>
      <c r="E44" s="89"/>
      <c r="F44" s="89"/>
      <c r="G44" s="89"/>
      <c r="H44" s="89"/>
      <c r="I44" s="89"/>
    </row>
    <row r="45" spans="1:9" ht="12.75" customHeight="1" x14ac:dyDescent="0.2">
      <c r="A45" s="129" t="s">
        <v>19</v>
      </c>
      <c r="B45" s="129"/>
      <c r="C45" s="129"/>
      <c r="D45" s="129"/>
      <c r="E45" s="129"/>
      <c r="F45" s="129"/>
      <c r="G45" s="129"/>
      <c r="H45" s="129"/>
      <c r="I45" s="129"/>
    </row>
    <row r="46" spans="1:9" ht="15.75" x14ac:dyDescent="0.2">
      <c r="A46" s="119" t="s">
        <v>4</v>
      </c>
      <c r="B46" s="119"/>
      <c r="C46" s="119"/>
      <c r="D46" s="119"/>
      <c r="E46" s="119"/>
      <c r="F46" s="119"/>
      <c r="G46" s="119"/>
      <c r="H46" s="71" t="s">
        <v>36</v>
      </c>
      <c r="I46" s="32" t="s">
        <v>51</v>
      </c>
    </row>
    <row r="47" spans="1:9" ht="25.5" x14ac:dyDescent="0.2">
      <c r="A47" s="59" t="s">
        <v>14</v>
      </c>
      <c r="B47" s="120" t="s">
        <v>49</v>
      </c>
      <c r="C47" s="120"/>
      <c r="D47" s="44" t="s">
        <v>10</v>
      </c>
      <c r="E47" s="45" t="s">
        <v>50</v>
      </c>
      <c r="F47" s="44" t="s">
        <v>35</v>
      </c>
      <c r="G47" s="82">
        <v>46023</v>
      </c>
      <c r="H47" s="72" t="s">
        <v>45</v>
      </c>
      <c r="I47" s="37">
        <v>1</v>
      </c>
    </row>
    <row r="48" spans="1:9" x14ac:dyDescent="0.2">
      <c r="A48" s="38"/>
      <c r="I48" s="31"/>
    </row>
    <row r="49" spans="1:9" ht="62.25" x14ac:dyDescent="0.2">
      <c r="A49" s="73" t="s">
        <v>7</v>
      </c>
      <c r="B49" s="74" t="s">
        <v>20</v>
      </c>
      <c r="C49" s="75" t="s">
        <v>16</v>
      </c>
      <c r="D49" s="75" t="s">
        <v>9</v>
      </c>
      <c r="E49" s="75" t="s">
        <v>0</v>
      </c>
      <c r="F49" s="75" t="s">
        <v>1</v>
      </c>
      <c r="G49" s="75" t="s">
        <v>6</v>
      </c>
      <c r="H49" s="75" t="s">
        <v>21</v>
      </c>
      <c r="I49" s="76" t="s">
        <v>22</v>
      </c>
    </row>
    <row r="50" spans="1:9" ht="15.75" thickBot="1" x14ac:dyDescent="0.25">
      <c r="A50" s="77"/>
      <c r="B50" s="78" t="s">
        <v>23</v>
      </c>
      <c r="C50" s="78" t="s">
        <v>24</v>
      </c>
      <c r="D50" s="79" t="s">
        <v>2</v>
      </c>
      <c r="E50" s="78" t="s">
        <v>25</v>
      </c>
      <c r="F50" s="78"/>
      <c r="G50" s="78" t="s">
        <v>3</v>
      </c>
      <c r="H50" s="78" t="s">
        <v>8</v>
      </c>
      <c r="I50" s="80" t="s">
        <v>26</v>
      </c>
    </row>
    <row r="51" spans="1:9" ht="24" customHeight="1" thickTop="1" thickBot="1" x14ac:dyDescent="0.25">
      <c r="A51" s="68">
        <v>1</v>
      </c>
      <c r="B51" s="4">
        <v>1.24</v>
      </c>
      <c r="C51" s="55">
        <v>241</v>
      </c>
      <c r="D51" s="54">
        <f t="shared" ref="D51:D81" si="0">IF(B51="","",B51*C51)</f>
        <v>298.83999999999997</v>
      </c>
      <c r="E51" s="56">
        <v>8.3000000000000007</v>
      </c>
      <c r="F51" s="12">
        <v>7.81</v>
      </c>
      <c r="G51" s="35">
        <f t="shared" ref="G51:G81" si="1">IF(B51="","",IF(E51&lt;12.5,(0.353*$I$47)*(12.006+EXP(2.46-0.073*E51+0.125*B51+0.389*F51)),(0.361*$I$47)*(-2.261+EXP(2.69-0.065*E51+0.111*B51+0.361*F51))))</f>
        <v>59.159501839496542</v>
      </c>
      <c r="H51" s="46" t="str">
        <f>IF(D51="","",IF(D51&gt;=G51,"YES","NO"))</f>
        <v>YES</v>
      </c>
      <c r="I51" s="49">
        <v>129</v>
      </c>
    </row>
    <row r="52" spans="1:9" ht="24" customHeight="1" thickTop="1" thickBot="1" x14ac:dyDescent="0.25">
      <c r="A52" s="69">
        <v>2</v>
      </c>
      <c r="B52" s="6">
        <v>1.21</v>
      </c>
      <c r="C52" s="55">
        <v>241</v>
      </c>
      <c r="D52" s="33">
        <f t="shared" si="0"/>
        <v>291.61</v>
      </c>
      <c r="E52" s="52">
        <v>9.1999999999999993</v>
      </c>
      <c r="F52" s="15">
        <v>7.83</v>
      </c>
      <c r="G52" s="35">
        <f t="shared" si="1"/>
        <v>55.874824091328286</v>
      </c>
      <c r="H52" s="47" t="str">
        <f t="shared" ref="H52:H81" si="2">IF(D52="","",IF(D52&gt;=G52,"YES","NO"))</f>
        <v>YES</v>
      </c>
      <c r="I52" s="50">
        <v>125</v>
      </c>
    </row>
    <row r="53" spans="1:9" ht="24" customHeight="1" thickTop="1" thickBot="1" x14ac:dyDescent="0.25">
      <c r="A53" s="69">
        <v>3</v>
      </c>
      <c r="B53" s="6">
        <v>1.3</v>
      </c>
      <c r="C53" s="55">
        <v>241</v>
      </c>
      <c r="D53" s="33">
        <f t="shared" si="0"/>
        <v>313.3</v>
      </c>
      <c r="E53" s="52">
        <v>10</v>
      </c>
      <c r="F53" s="15">
        <v>7.85</v>
      </c>
      <c r="G53" s="35">
        <f t="shared" si="1"/>
        <v>53.881385293917887</v>
      </c>
      <c r="H53" s="47" t="str">
        <f t="shared" si="2"/>
        <v>YES</v>
      </c>
      <c r="I53" s="50">
        <v>123</v>
      </c>
    </row>
    <row r="54" spans="1:9" ht="24" customHeight="1" thickTop="1" thickBot="1" x14ac:dyDescent="0.25">
      <c r="A54" s="69">
        <v>4</v>
      </c>
      <c r="B54" s="6">
        <v>1.23</v>
      </c>
      <c r="C54" s="55">
        <v>241</v>
      </c>
      <c r="D54" s="33">
        <f t="shared" si="0"/>
        <v>296.43</v>
      </c>
      <c r="E54" s="52">
        <v>9.8000000000000007</v>
      </c>
      <c r="F54" s="15">
        <v>7.77</v>
      </c>
      <c r="G54" s="35">
        <f t="shared" si="1"/>
        <v>52.642617677814236</v>
      </c>
      <c r="H54" s="47" t="str">
        <f t="shared" si="2"/>
        <v>YES</v>
      </c>
      <c r="I54" s="50">
        <v>121</v>
      </c>
    </row>
    <row r="55" spans="1:9" ht="24" customHeight="1" thickTop="1" thickBot="1" x14ac:dyDescent="0.25">
      <c r="A55" s="69">
        <v>5</v>
      </c>
      <c r="B55" s="6">
        <v>1.24</v>
      </c>
      <c r="C55" s="55">
        <v>241</v>
      </c>
      <c r="D55" s="33">
        <f t="shared" si="0"/>
        <v>298.83999999999997</v>
      </c>
      <c r="E55" s="52">
        <v>9.6999999999999993</v>
      </c>
      <c r="F55" s="15">
        <v>7.81</v>
      </c>
      <c r="G55" s="35">
        <f t="shared" si="1"/>
        <v>53.823832490936276</v>
      </c>
      <c r="H55" s="47" t="str">
        <f t="shared" si="2"/>
        <v>YES</v>
      </c>
      <c r="I55" s="50">
        <v>137</v>
      </c>
    </row>
    <row r="56" spans="1:9" ht="24" customHeight="1" thickTop="1" thickBot="1" x14ac:dyDescent="0.25">
      <c r="A56" s="69">
        <v>6</v>
      </c>
      <c r="B56" s="6">
        <v>1.23</v>
      </c>
      <c r="C56" s="55">
        <v>241</v>
      </c>
      <c r="D56" s="33">
        <f t="shared" si="0"/>
        <v>296.43</v>
      </c>
      <c r="E56" s="52">
        <v>9.6</v>
      </c>
      <c r="F56" s="15">
        <v>7.88</v>
      </c>
      <c r="G56" s="35">
        <f t="shared" si="1"/>
        <v>55.501811775680558</v>
      </c>
      <c r="H56" s="47" t="str">
        <f t="shared" si="2"/>
        <v>YES</v>
      </c>
      <c r="I56" s="50">
        <v>162</v>
      </c>
    </row>
    <row r="57" spans="1:9" ht="24" customHeight="1" thickTop="1" thickBot="1" x14ac:dyDescent="0.25">
      <c r="A57" s="69">
        <v>7</v>
      </c>
      <c r="B57" s="6">
        <v>1.22</v>
      </c>
      <c r="C57" s="55">
        <v>241</v>
      </c>
      <c r="D57" s="33">
        <f t="shared" si="0"/>
        <v>294.02</v>
      </c>
      <c r="E57" s="52">
        <v>8.6999999999999993</v>
      </c>
      <c r="F57" s="15">
        <v>7.98</v>
      </c>
      <c r="G57" s="35">
        <f t="shared" si="1"/>
        <v>61.083374506256476</v>
      </c>
      <c r="H57" s="47" t="str">
        <f t="shared" si="2"/>
        <v>YES</v>
      </c>
      <c r="I57" s="50">
        <v>135</v>
      </c>
    </row>
    <row r="58" spans="1:9" ht="24" customHeight="1" thickTop="1" thickBot="1" x14ac:dyDescent="0.25">
      <c r="A58" s="69">
        <v>8</v>
      </c>
      <c r="B58" s="6">
        <v>1.22</v>
      </c>
      <c r="C58" s="55">
        <v>241</v>
      </c>
      <c r="D58" s="33">
        <f t="shared" si="0"/>
        <v>294.02</v>
      </c>
      <c r="E58" s="52">
        <v>8.5</v>
      </c>
      <c r="F58" s="15">
        <v>8.01</v>
      </c>
      <c r="G58" s="35">
        <f t="shared" si="1"/>
        <v>62.596487111536383</v>
      </c>
      <c r="H58" s="47" t="str">
        <f t="shared" si="2"/>
        <v>YES</v>
      </c>
      <c r="I58" s="50">
        <v>137</v>
      </c>
    </row>
    <row r="59" spans="1:9" ht="24" customHeight="1" thickTop="1" thickBot="1" x14ac:dyDescent="0.25">
      <c r="A59" s="69">
        <v>9</v>
      </c>
      <c r="B59" s="6">
        <v>1.31</v>
      </c>
      <c r="C59" s="55">
        <v>241</v>
      </c>
      <c r="D59" s="33">
        <f t="shared" si="0"/>
        <v>315.71000000000004</v>
      </c>
      <c r="E59" s="52">
        <v>7.8</v>
      </c>
      <c r="F59" s="15">
        <v>7.83</v>
      </c>
      <c r="G59" s="35">
        <f t="shared" si="1"/>
        <v>62.150590619462534</v>
      </c>
      <c r="H59" s="47" t="str">
        <f t="shared" si="2"/>
        <v>YES</v>
      </c>
      <c r="I59" s="50">
        <v>126</v>
      </c>
    </row>
    <row r="60" spans="1:9" ht="24" customHeight="1" thickTop="1" thickBot="1" x14ac:dyDescent="0.25">
      <c r="A60" s="69">
        <v>10</v>
      </c>
      <c r="B60" s="6">
        <v>1.32</v>
      </c>
      <c r="C60" s="55">
        <v>241</v>
      </c>
      <c r="D60" s="33">
        <f t="shared" si="0"/>
        <v>318.12</v>
      </c>
      <c r="E60" s="52">
        <v>7.3</v>
      </c>
      <c r="F60" s="15">
        <v>7.82</v>
      </c>
      <c r="G60" s="35">
        <f t="shared" si="1"/>
        <v>64.145083147423236</v>
      </c>
      <c r="H60" s="47" t="str">
        <f t="shared" si="2"/>
        <v>YES</v>
      </c>
      <c r="I60" s="50">
        <v>123</v>
      </c>
    </row>
    <row r="61" spans="1:9" ht="24" customHeight="1" thickTop="1" thickBot="1" x14ac:dyDescent="0.25">
      <c r="A61" s="69">
        <v>11</v>
      </c>
      <c r="B61" s="6">
        <v>1.23</v>
      </c>
      <c r="C61" s="55">
        <v>241</v>
      </c>
      <c r="D61" s="33">
        <f t="shared" si="0"/>
        <v>296.43</v>
      </c>
      <c r="E61" s="52">
        <v>7.6</v>
      </c>
      <c r="F61" s="15">
        <v>7.75</v>
      </c>
      <c r="G61" s="35">
        <f t="shared" si="1"/>
        <v>60.634938226458623</v>
      </c>
      <c r="H61" s="47" t="str">
        <f t="shared" si="2"/>
        <v>YES</v>
      </c>
      <c r="I61" s="50">
        <v>122</v>
      </c>
    </row>
    <row r="62" spans="1:9" ht="24" customHeight="1" thickTop="1" thickBot="1" x14ac:dyDescent="0.25">
      <c r="A62" s="69">
        <v>12</v>
      </c>
      <c r="B62" s="6">
        <v>1.27</v>
      </c>
      <c r="C62" s="55">
        <v>241</v>
      </c>
      <c r="D62" s="33">
        <f t="shared" si="0"/>
        <v>306.07</v>
      </c>
      <c r="E62" s="52">
        <v>10.1</v>
      </c>
      <c r="F62" s="15">
        <v>8.1199999999999992</v>
      </c>
      <c r="G62" s="35">
        <f t="shared" si="1"/>
        <v>58.77312239390983</v>
      </c>
      <c r="H62" s="47" t="str">
        <f t="shared" si="2"/>
        <v>YES</v>
      </c>
      <c r="I62" s="50">
        <v>134</v>
      </c>
    </row>
    <row r="63" spans="1:9" ht="24" customHeight="1" thickTop="1" thickBot="1" x14ac:dyDescent="0.25">
      <c r="A63" s="69">
        <v>13</v>
      </c>
      <c r="B63" s="6">
        <v>1.23</v>
      </c>
      <c r="C63" s="55">
        <v>241</v>
      </c>
      <c r="D63" s="33">
        <f t="shared" si="0"/>
        <v>296.43</v>
      </c>
      <c r="E63" s="52">
        <v>9.1</v>
      </c>
      <c r="F63" s="15">
        <v>8.27</v>
      </c>
      <c r="G63" s="35">
        <f t="shared" si="1"/>
        <v>66.117855149558949</v>
      </c>
      <c r="H63" s="47" t="str">
        <f t="shared" si="2"/>
        <v>YES</v>
      </c>
      <c r="I63" s="50">
        <v>151</v>
      </c>
    </row>
    <row r="64" spans="1:9" ht="24" customHeight="1" thickTop="1" thickBot="1" x14ac:dyDescent="0.25">
      <c r="A64" s="69">
        <v>14</v>
      </c>
      <c r="B64" s="6">
        <v>1.23</v>
      </c>
      <c r="C64" s="55">
        <v>241</v>
      </c>
      <c r="D64" s="33">
        <f t="shared" si="0"/>
        <v>296.43</v>
      </c>
      <c r="E64" s="52">
        <v>8.8000000000000007</v>
      </c>
      <c r="F64" s="15">
        <v>8.1199999999999992</v>
      </c>
      <c r="G64" s="35">
        <f t="shared" si="1"/>
        <v>63.902950587973891</v>
      </c>
      <c r="H64" s="47" t="str">
        <f t="shared" si="2"/>
        <v>YES</v>
      </c>
      <c r="I64" s="50">
        <v>134</v>
      </c>
    </row>
    <row r="65" spans="1:9" ht="24" customHeight="1" thickTop="1" thickBot="1" x14ac:dyDescent="0.25">
      <c r="A65" s="69">
        <v>15</v>
      </c>
      <c r="B65" s="6">
        <v>1.32</v>
      </c>
      <c r="C65" s="55">
        <v>241</v>
      </c>
      <c r="D65" s="33">
        <f t="shared" si="0"/>
        <v>318.12</v>
      </c>
      <c r="E65" s="52">
        <v>8.1999999999999993</v>
      </c>
      <c r="F65" s="15">
        <v>8.14</v>
      </c>
      <c r="G65" s="35">
        <f t="shared" si="1"/>
        <v>67.771964392432054</v>
      </c>
      <c r="H65" s="47" t="str">
        <f t="shared" si="2"/>
        <v>YES</v>
      </c>
      <c r="I65" s="50">
        <v>144</v>
      </c>
    </row>
    <row r="66" spans="1:9" ht="24" customHeight="1" thickTop="1" thickBot="1" x14ac:dyDescent="0.25">
      <c r="A66" s="69">
        <v>16</v>
      </c>
      <c r="B66" s="6">
        <v>1.17</v>
      </c>
      <c r="C66" s="55">
        <v>241</v>
      </c>
      <c r="D66" s="33">
        <f t="shared" si="0"/>
        <v>281.96999999999997</v>
      </c>
      <c r="E66" s="52">
        <v>8.5</v>
      </c>
      <c r="F66" s="15">
        <v>8.0299999999999994</v>
      </c>
      <c r="G66" s="35">
        <f t="shared" si="1"/>
        <v>62.685843756679311</v>
      </c>
      <c r="H66" s="47" t="str">
        <f t="shared" si="2"/>
        <v>YES</v>
      </c>
      <c r="I66" s="50">
        <v>130</v>
      </c>
    </row>
    <row r="67" spans="1:9" ht="24" customHeight="1" thickTop="1" thickBot="1" x14ac:dyDescent="0.25">
      <c r="A67" s="69">
        <v>17</v>
      </c>
      <c r="B67" s="6">
        <v>1.36</v>
      </c>
      <c r="C67" s="55">
        <v>241</v>
      </c>
      <c r="D67" s="33">
        <f t="shared" si="0"/>
        <v>327.76000000000005</v>
      </c>
      <c r="E67" s="52">
        <v>9.4</v>
      </c>
      <c r="F67" s="15">
        <v>8.07</v>
      </c>
      <c r="G67" s="35">
        <f t="shared" si="1"/>
        <v>61.163582851525241</v>
      </c>
      <c r="H67" s="47" t="str">
        <f t="shared" si="2"/>
        <v>YES</v>
      </c>
      <c r="I67" s="50">
        <v>129</v>
      </c>
    </row>
    <row r="68" spans="1:9" ht="24" customHeight="1" thickTop="1" thickBot="1" x14ac:dyDescent="0.25">
      <c r="A68" s="69">
        <v>18</v>
      </c>
      <c r="B68" s="6">
        <v>1.32</v>
      </c>
      <c r="C68" s="55">
        <v>241</v>
      </c>
      <c r="D68" s="33">
        <f t="shared" si="0"/>
        <v>318.12</v>
      </c>
      <c r="E68" s="52">
        <v>8</v>
      </c>
      <c r="F68" s="15">
        <v>8.1</v>
      </c>
      <c r="G68" s="35">
        <f t="shared" si="1"/>
        <v>67.711001166925541</v>
      </c>
      <c r="H68" s="47" t="str">
        <f t="shared" si="2"/>
        <v>YES</v>
      </c>
      <c r="I68" s="50">
        <v>127</v>
      </c>
    </row>
    <row r="69" spans="1:9" ht="24" customHeight="1" thickTop="1" thickBot="1" x14ac:dyDescent="0.25">
      <c r="A69" s="69">
        <v>19</v>
      </c>
      <c r="B69" s="6">
        <v>1.25</v>
      </c>
      <c r="C69" s="55">
        <v>241</v>
      </c>
      <c r="D69" s="33">
        <f t="shared" si="0"/>
        <v>301.25</v>
      </c>
      <c r="E69" s="52">
        <v>8.8000000000000007</v>
      </c>
      <c r="F69" s="15">
        <v>8.0299999999999994</v>
      </c>
      <c r="G69" s="35">
        <f t="shared" si="1"/>
        <v>61.994437844498947</v>
      </c>
      <c r="H69" s="47" t="str">
        <f t="shared" si="2"/>
        <v>YES</v>
      </c>
      <c r="I69" s="50">
        <v>126</v>
      </c>
    </row>
    <row r="70" spans="1:9" ht="24" customHeight="1" thickTop="1" thickBot="1" x14ac:dyDescent="0.25">
      <c r="A70" s="69">
        <v>20</v>
      </c>
      <c r="B70" s="6">
        <v>1.05</v>
      </c>
      <c r="C70" s="55">
        <v>241</v>
      </c>
      <c r="D70" s="33">
        <f t="shared" si="0"/>
        <v>253.05</v>
      </c>
      <c r="E70" s="52">
        <v>6.9</v>
      </c>
      <c r="F70" s="15">
        <v>7.92</v>
      </c>
      <c r="G70" s="35">
        <f t="shared" si="1"/>
        <v>66.238638362359879</v>
      </c>
      <c r="H70" s="47" t="str">
        <f t="shared" si="2"/>
        <v>YES</v>
      </c>
      <c r="I70" s="50">
        <v>147</v>
      </c>
    </row>
    <row r="71" spans="1:9" ht="24" customHeight="1" thickTop="1" thickBot="1" x14ac:dyDescent="0.25">
      <c r="A71" s="69">
        <v>21</v>
      </c>
      <c r="B71" s="6">
        <v>1.0900000000000001</v>
      </c>
      <c r="C71" s="55">
        <v>241</v>
      </c>
      <c r="D71" s="33">
        <f t="shared" si="0"/>
        <v>262.69</v>
      </c>
      <c r="E71" s="52">
        <v>7.5</v>
      </c>
      <c r="F71" s="15">
        <v>7.94</v>
      </c>
      <c r="G71" s="35">
        <f t="shared" si="1"/>
        <v>64.344905861532069</v>
      </c>
      <c r="H71" s="47" t="str">
        <f t="shared" si="2"/>
        <v>YES</v>
      </c>
      <c r="I71" s="50">
        <v>134</v>
      </c>
    </row>
    <row r="72" spans="1:9" ht="24" customHeight="1" thickTop="1" thickBot="1" x14ac:dyDescent="0.25">
      <c r="A72" s="69">
        <v>22</v>
      </c>
      <c r="B72" s="6">
        <v>1.31</v>
      </c>
      <c r="C72" s="55">
        <v>241</v>
      </c>
      <c r="D72" s="33">
        <f t="shared" si="0"/>
        <v>315.71000000000004</v>
      </c>
      <c r="E72" s="52">
        <v>5.0999999999999996</v>
      </c>
      <c r="F72" s="15">
        <v>7.97</v>
      </c>
      <c r="G72" s="35">
        <f t="shared" si="1"/>
        <v>78.715298611649601</v>
      </c>
      <c r="H72" s="47" t="str">
        <f t="shared" si="2"/>
        <v>YES</v>
      </c>
      <c r="I72" s="50">
        <v>146</v>
      </c>
    </row>
    <row r="73" spans="1:9" ht="24" customHeight="1" thickTop="1" thickBot="1" x14ac:dyDescent="0.25">
      <c r="A73" s="69">
        <v>23</v>
      </c>
      <c r="B73" s="6">
        <v>1.38</v>
      </c>
      <c r="C73" s="55">
        <v>241</v>
      </c>
      <c r="D73" s="33">
        <f t="shared" si="0"/>
        <v>332.58</v>
      </c>
      <c r="E73" s="52">
        <v>7.1</v>
      </c>
      <c r="F73" s="15">
        <v>7.91</v>
      </c>
      <c r="G73" s="35">
        <f t="shared" si="1"/>
        <v>67.665951414431632</v>
      </c>
      <c r="H73" s="47" t="str">
        <f t="shared" si="2"/>
        <v>YES</v>
      </c>
      <c r="I73" s="50">
        <v>143</v>
      </c>
    </row>
    <row r="74" spans="1:9" ht="24" customHeight="1" thickTop="1" thickBot="1" x14ac:dyDescent="0.25">
      <c r="A74" s="69">
        <v>24</v>
      </c>
      <c r="B74" s="6">
        <v>1.28</v>
      </c>
      <c r="C74" s="55">
        <v>241</v>
      </c>
      <c r="D74" s="33">
        <f t="shared" si="0"/>
        <v>308.48</v>
      </c>
      <c r="E74" s="52">
        <v>9.3000000000000007</v>
      </c>
      <c r="F74" s="15">
        <v>7.64</v>
      </c>
      <c r="G74" s="35">
        <f t="shared" si="1"/>
        <v>52.265570665593707</v>
      </c>
      <c r="H74" s="47" t="str">
        <f t="shared" si="2"/>
        <v>YES</v>
      </c>
      <c r="I74" s="50">
        <v>133</v>
      </c>
    </row>
    <row r="75" spans="1:9" ht="24" customHeight="1" thickTop="1" thickBot="1" x14ac:dyDescent="0.25">
      <c r="A75" s="69">
        <v>25</v>
      </c>
      <c r="B75" s="6">
        <v>0.97</v>
      </c>
      <c r="C75" s="55">
        <v>241</v>
      </c>
      <c r="D75" s="33">
        <f t="shared" si="0"/>
        <v>233.76999999999998</v>
      </c>
      <c r="E75" s="52">
        <v>6.2</v>
      </c>
      <c r="F75" s="15">
        <v>7.74</v>
      </c>
      <c r="G75" s="35">
        <f t="shared" si="1"/>
        <v>64.471262744331995</v>
      </c>
      <c r="H75" s="47" t="str">
        <f t="shared" si="2"/>
        <v>YES</v>
      </c>
      <c r="I75" s="50">
        <v>118</v>
      </c>
    </row>
    <row r="76" spans="1:9" ht="24" customHeight="1" thickTop="1" thickBot="1" x14ac:dyDescent="0.25">
      <c r="A76" s="69">
        <v>26</v>
      </c>
      <c r="B76" s="6">
        <v>1.49</v>
      </c>
      <c r="C76" s="55">
        <v>241</v>
      </c>
      <c r="D76" s="33">
        <f t="shared" si="0"/>
        <v>359.09</v>
      </c>
      <c r="E76" s="52">
        <v>7.7</v>
      </c>
      <c r="F76" s="15">
        <v>7.65</v>
      </c>
      <c r="G76" s="35">
        <f t="shared" si="1"/>
        <v>59.867570262148554</v>
      </c>
      <c r="H76" s="47" t="str">
        <f t="shared" si="2"/>
        <v>YES</v>
      </c>
      <c r="I76" s="50">
        <v>141</v>
      </c>
    </row>
    <row r="77" spans="1:9" ht="24" customHeight="1" thickTop="1" thickBot="1" x14ac:dyDescent="0.25">
      <c r="A77" s="69">
        <v>27</v>
      </c>
      <c r="B77" s="6">
        <v>1.31</v>
      </c>
      <c r="C77" s="55">
        <v>241</v>
      </c>
      <c r="D77" s="33">
        <f t="shared" si="0"/>
        <v>315.71000000000004</v>
      </c>
      <c r="E77" s="52">
        <v>6.3</v>
      </c>
      <c r="F77" s="15">
        <v>7.74</v>
      </c>
      <c r="G77" s="35">
        <f t="shared" si="1"/>
        <v>66.629226794230476</v>
      </c>
      <c r="H77" s="47" t="str">
        <f t="shared" si="2"/>
        <v>YES</v>
      </c>
      <c r="I77" s="50">
        <v>141</v>
      </c>
    </row>
    <row r="78" spans="1:9" ht="24" customHeight="1" thickTop="1" thickBot="1" x14ac:dyDescent="0.25">
      <c r="A78" s="69">
        <v>28</v>
      </c>
      <c r="B78" s="6">
        <v>1.26</v>
      </c>
      <c r="C78" s="55">
        <v>241</v>
      </c>
      <c r="D78" s="33">
        <f t="shared" si="0"/>
        <v>303.66000000000003</v>
      </c>
      <c r="E78" s="52">
        <v>6.9</v>
      </c>
      <c r="F78" s="15">
        <v>7.7</v>
      </c>
      <c r="G78" s="35">
        <f t="shared" si="1"/>
        <v>62.667143476641542</v>
      </c>
      <c r="H78" s="47" t="str">
        <f t="shared" si="2"/>
        <v>YES</v>
      </c>
      <c r="I78" s="50">
        <v>143</v>
      </c>
    </row>
    <row r="79" spans="1:9" ht="24" customHeight="1" thickTop="1" thickBot="1" x14ac:dyDescent="0.25">
      <c r="A79" s="69">
        <v>29</v>
      </c>
      <c r="B79" s="6">
        <v>1.27</v>
      </c>
      <c r="C79" s="55">
        <v>241</v>
      </c>
      <c r="D79" s="33">
        <f t="shared" si="0"/>
        <v>306.07</v>
      </c>
      <c r="E79" s="52">
        <v>8.4</v>
      </c>
      <c r="F79" s="15">
        <v>7.71</v>
      </c>
      <c r="G79" s="35">
        <f t="shared" si="1"/>
        <v>56.876880497317238</v>
      </c>
      <c r="H79" s="47" t="str">
        <f t="shared" si="2"/>
        <v>YES</v>
      </c>
      <c r="I79" s="50">
        <v>147</v>
      </c>
    </row>
    <row r="80" spans="1:9" ht="24" customHeight="1" thickTop="1" thickBot="1" x14ac:dyDescent="0.25">
      <c r="A80" s="69">
        <v>30</v>
      </c>
      <c r="B80" s="6">
        <v>1.33</v>
      </c>
      <c r="C80" s="55">
        <v>241</v>
      </c>
      <c r="D80" s="33">
        <f t="shared" si="0"/>
        <v>320.53000000000003</v>
      </c>
      <c r="E80" s="52">
        <v>8.6</v>
      </c>
      <c r="F80" s="15">
        <v>7.71</v>
      </c>
      <c r="G80" s="35">
        <f t="shared" si="1"/>
        <v>56.504468909161965</v>
      </c>
      <c r="H80" s="47" t="str">
        <f t="shared" si="2"/>
        <v>YES</v>
      </c>
      <c r="I80" s="50">
        <v>146</v>
      </c>
    </row>
    <row r="81" spans="1:9" ht="24" customHeight="1" thickTop="1" thickBot="1" x14ac:dyDescent="0.25">
      <c r="A81" s="70">
        <v>31</v>
      </c>
      <c r="B81" s="8">
        <v>1.36</v>
      </c>
      <c r="C81" s="55">
        <v>241</v>
      </c>
      <c r="D81" s="34">
        <f t="shared" si="0"/>
        <v>327.76000000000005</v>
      </c>
      <c r="E81" s="53">
        <v>9.1</v>
      </c>
      <c r="F81" s="19">
        <v>7.75</v>
      </c>
      <c r="G81" s="34">
        <f t="shared" si="1"/>
        <v>55.613688529466259</v>
      </c>
      <c r="H81" s="48" t="str">
        <f t="shared" si="2"/>
        <v>YES</v>
      </c>
      <c r="I81" s="51">
        <v>133</v>
      </c>
    </row>
    <row r="82" spans="1:9" ht="19.5" thickTop="1" x14ac:dyDescent="0.35">
      <c r="A82" s="27" t="s">
        <v>43</v>
      </c>
      <c r="B82" s="28"/>
      <c r="C82" s="28"/>
      <c r="D82" s="81"/>
      <c r="E82" s="29"/>
      <c r="F82" s="30"/>
      <c r="G82" s="29"/>
      <c r="H82" s="114" t="s">
        <v>46</v>
      </c>
      <c r="I82" s="115"/>
    </row>
    <row r="83" spans="1:9" ht="27" customHeight="1" x14ac:dyDescent="0.2">
      <c r="A83" s="93" t="s">
        <v>47</v>
      </c>
      <c r="B83" s="93"/>
      <c r="C83" s="93"/>
      <c r="D83" s="93"/>
      <c r="E83" s="93"/>
      <c r="F83" s="93"/>
      <c r="G83" s="93"/>
      <c r="H83" s="93"/>
      <c r="I83" s="93"/>
    </row>
    <row r="84" spans="1:9" ht="15" x14ac:dyDescent="0.25">
      <c r="A84" s="128" t="s">
        <v>12</v>
      </c>
      <c r="B84" s="128"/>
      <c r="C84" s="128"/>
      <c r="D84" s="128"/>
      <c r="E84" s="128"/>
      <c r="F84" s="128"/>
      <c r="G84" s="128"/>
      <c r="H84" s="128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8:I8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ED29135-74D0-4CA5-A742-5F475CCA3086}">
  <ds:schemaRefs>
    <ds:schemaRef ds:uri="http://purl.org/dc/elements/1.1/"/>
    <ds:schemaRef ds:uri="http://schemas.microsoft.com/office/infopath/2007/PartnerControls"/>
    <ds:schemaRef ds:uri="d2e0bc49-2a0d-4436-9478-07eea2b62d99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59da1016-2a1b-4f8a-9768-d7a4932f6f1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Eric Bufkin</cp:lastModifiedBy>
  <cp:lastPrinted>2025-07-03T20:33:59Z</cp:lastPrinted>
  <dcterms:created xsi:type="dcterms:W3CDTF">2008-11-12T20:47:25Z</dcterms:created>
  <dcterms:modified xsi:type="dcterms:W3CDTF">2026-02-10T18:47:47Z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