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163" documentId="8_{FE7E8CB5-EB17-4486-B0C1-C68D68DA0AE3}" xr6:coauthVersionLast="47" xr6:coauthVersionMax="47" xr10:uidLastSave="{B12AADF1-235A-446D-AB8E-8B347F560B47}"/>
  <bookViews>
    <workbookView xWindow="-108" yWindow="-108" windowWidth="23256" windowHeight="13896" tabRatio="595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2" i="2"/>
  <c r="H17" i="2"/>
  <c r="H21" i="2"/>
  <c r="H25" i="2"/>
  <c r="H29" i="2"/>
  <c r="H33" i="2"/>
  <c r="H7" i="2"/>
  <c r="H14" i="2"/>
</calcChain>
</file>

<file path=xl/sharedStrings.xml><?xml version="1.0" encoding="utf-8"?>
<sst xmlns="http://schemas.openxmlformats.org/spreadsheetml/2006/main" count="67" uniqueCount="59">
  <si>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</si>
  <si>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</si>
  <si>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</si>
  <si>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</si>
  <si>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</si>
  <si>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</si>
  <si>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</si>
  <si>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</si>
  <si>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</si>
  <si>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</si>
  <si>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</si>
  <si>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</si>
  <si>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</si>
  <si>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</si>
  <si>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</si>
  <si>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</si>
  <si>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</si>
  <si>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</si>
  <si>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</si>
  <si>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</si>
  <si>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</si>
  <si>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</si>
  <si>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</si>
  <si>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</si>
  <si>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</si>
  <si>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</si>
  <si>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</si>
  <si>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</si>
  <si>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</si>
  <si>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</si>
  <si>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</si>
  <si>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</si>
  <si>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</si>
  <si>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</si>
  <si>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</si>
  <si>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</si>
  <si>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</si>
  <si>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</si>
  <si>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</si>
  <si>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</si>
  <si>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</si>
  <si>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</si>
  <si>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</si>
  <si>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</si>
  <si>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</si>
  <si>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</si>
  <si>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</si>
  <si>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</si>
  <si>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</si>
  <si>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</si>
  <si>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</si>
  <si>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</si>
  <si>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</si>
  <si>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</si>
  <si>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</si>
  <si>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</si>
  <si>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dwp.dmce@odhsoha.oregon.gov   971-673-0694; or, OHA-Drinking Water Services, PO Box 14450, Portland, OR  97293-0450</t>
  </si>
  <si>
    <t>off</t>
  </si>
  <si>
    <t>DATE: 3/4/2025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</si>
</sst>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10" fillId="0" borderId="30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4" xfId="0" applyFont="1" applyBorder="1"/>
    <xf numFmtId="0" fontId="4" fillId="0" borderId="34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12" fillId="0" borderId="34" xfId="0" applyFont="1" applyBorder="1" applyAlignment="1">
      <alignment horizontal="left" vertical="top" wrapText="1"/>
    </xf>
    <xf numFmtId="0" fontId="3" fillId="0" borderId="34" xfId="0" applyFont="1" applyBorder="1"/>
    <xf numFmtId="0" fontId="4" fillId="0" borderId="0" xfId="0" applyFont="1" applyAlignment="1">
      <alignment horizontal="left" vertical="top"/>
    </xf>
    <xf numFmtId="0" fontId="0" fillId="0" borderId="0" xfId="0"/>
    <xf numFmtId="0" fontId="8" fillId="0" borderId="19" xfId="0" applyFont="1" applyBorder="1" applyAlignment="1">
      <alignment horizontal="center" wrapText="1"/>
    </xf>
    <xf numFmtId="0" fontId="3" fillId="0" borderId="20" xfId="0" applyFont="1" applyBorder="1"/>
    <xf numFmtId="0" fontId="3" fillId="0" borderId="21" xfId="0" applyFont="1" applyBorder="1"/>
    <xf numFmtId="0" fontId="9" fillId="0" borderId="11" xfId="0" applyFont="1" applyBorder="1" applyAlignment="1">
      <alignment horizontal="center" wrapText="1"/>
    </xf>
    <xf numFmtId="0" fontId="3" fillId="0" borderId="1" xfId="0" applyFont="1" applyBorder="1"/>
    <xf numFmtId="0" fontId="3" fillId="0" borderId="22" xfId="0" applyFont="1" applyBorder="1"/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26" xfId="0" applyFont="1" applyBorder="1"/>
    <xf numFmtId="0" fontId="4" fillId="0" borderId="27" xfId="0" applyFont="1" applyBorder="1" applyAlignment="1">
      <alignment horizontal="center" vertical="center" wrapText="1"/>
    </xf>
    <xf numFmtId="0" fontId="3" fillId="0" borderId="25" xfId="0" applyFont="1" applyBorder="1"/>
    <xf numFmtId="0" fontId="2" fillId="0" borderId="28" xfId="0" applyFont="1" applyBorder="1" applyAlignment="1">
      <alignment horizontal="center" vertical="center" wrapText="1"/>
    </xf>
    <xf numFmtId="0" fontId="3" fillId="0" borderId="31" xfId="0" applyFont="1" applyBorder="1"/>
    <xf numFmtId="0" fontId="2" fillId="0" borderId="32" xfId="0" applyFont="1" applyBorder="1" applyAlignment="1">
      <alignment horizontal="center" vertical="center" wrapText="1"/>
    </xf>
    <xf numFmtId="0" fontId="3" fillId="0" borderId="30" xfId="0" applyFont="1" applyBorder="1"/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/>
    <xf numFmtId="0" fontId="2" fillId="0" borderId="33" xfId="0" applyFont="1" applyBorder="1" applyAlignment="1">
      <alignment vertical="top" wrapText="1"/>
    </xf>
    <xf numFmtId="0" fontId="3" fillId="0" borderId="35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28" xfId="0" applyFont="1" applyBorder="1"/>
    <xf numFmtId="0" fontId="2" fillId="0" borderId="15" xfId="0" applyFont="1" applyBorder="1" applyAlignment="1">
      <alignment wrapText="1"/>
    </xf>
    <xf numFmtId="0" fontId="3" fillId="0" borderId="36" xfId="0" applyFont="1" applyBorder="1"/>
    <xf numFmtId="0" fontId="3" fillId="0" borderId="16" xfId="0" applyFont="1" applyBorder="1"/>
    <xf numFmtId="0" fontId="2" fillId="0" borderId="39" xfId="0" applyFont="1" applyBorder="1" applyAlignment="1">
      <alignment wrapText="1"/>
    </xf>
    <xf numFmtId="0" fontId="3" fillId="0" borderId="40" xfId="0" applyFont="1" applyBorder="1"/>
    <xf numFmtId="0" fontId="3" fillId="0" borderId="41" xfId="0" applyFont="1" applyBorder="1"/>
    <xf numFmtId="0" fontId="2" fillId="0" borderId="28" xfId="0" applyFont="1" applyBorder="1" applyAlignment="1">
      <alignment wrapText="1"/>
    </xf>
    <xf numFmtId="165" fontId="4" fillId="0" borderId="1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34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33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34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34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%20%20%20971-673-0694;%20or,%20OHA-Drinking%20Water%20Services,%20PO%20Box%2014450,%20Portland,%20OR&#160;%2097293-0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topLeftCell="A22" workbookViewId="0">
      <selection activeCell="K37" sqref="K37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98" t="s">
        <v>0</v>
      </c>
      <c r="C1" s="65"/>
      <c r="D1" s="65"/>
      <c r="E1" s="65"/>
      <c r="F1" s="65"/>
      <c r="G1" s="65"/>
      <c r="H1" s="65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99" t="s">
        <v>3</v>
      </c>
      <c r="C2" s="70"/>
      <c r="D2" s="70"/>
      <c r="E2" s="70"/>
      <c r="F2" s="70"/>
      <c r="G2" s="70"/>
      <c r="H2" s="70"/>
      <c r="I2" s="2" t="s">
        <v>4</v>
      </c>
      <c r="J2" s="4">
        <v>45689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100" t="s">
        <v>6</v>
      </c>
      <c r="D3" s="101"/>
      <c r="E3" s="101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102" t="s">
        <v>17</v>
      </c>
      <c r="J4" s="103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45689</v>
      </c>
      <c r="C5" s="18"/>
      <c r="D5" s="19"/>
      <c r="E5" s="19"/>
      <c r="F5" s="19"/>
      <c r="G5" s="19">
        <v>0.14000000000000001</v>
      </c>
      <c r="H5" s="20"/>
      <c r="I5" s="95">
        <f t="shared" ref="I5:I32" si="0">IF(SUM(C5:H5)&gt;0.001,MAX(C5:H5),"Off")</f>
        <v>0.14000000000000001</v>
      </c>
      <c r="J5" s="9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45690</v>
      </c>
      <c r="C6" s="21"/>
      <c r="D6" s="22"/>
      <c r="E6" s="22"/>
      <c r="F6" s="22"/>
      <c r="G6" s="22">
        <v>0.04</v>
      </c>
      <c r="H6" s="23">
        <v>0.04</v>
      </c>
      <c r="I6" s="95">
        <f t="shared" si="0"/>
        <v>0.04</v>
      </c>
      <c r="J6" s="9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45691</v>
      </c>
      <c r="C7" s="21"/>
      <c r="D7" s="22"/>
      <c r="E7" s="22"/>
      <c r="F7" s="22">
        <v>0.04</v>
      </c>
      <c r="G7" s="22"/>
      <c r="H7" s="23"/>
      <c r="I7" s="95">
        <f t="shared" si="0"/>
        <v>0.04</v>
      </c>
      <c r="J7" s="9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45692</v>
      </c>
      <c r="C8" s="21"/>
      <c r="D8" s="22"/>
      <c r="E8" s="22"/>
      <c r="F8" s="22">
        <v>0.04</v>
      </c>
      <c r="G8" s="22">
        <v>0.04</v>
      </c>
      <c r="H8" s="23"/>
      <c r="I8" s="95">
        <f t="shared" si="0"/>
        <v>0.04</v>
      </c>
      <c r="J8" s="9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45693</v>
      </c>
      <c r="C9" s="21"/>
      <c r="D9" s="22"/>
      <c r="E9" s="22"/>
      <c r="F9" s="22">
        <v>0.03</v>
      </c>
      <c r="G9" s="22">
        <v>0.03</v>
      </c>
      <c r="H9" s="23"/>
      <c r="I9" s="96">
        <f t="shared" si="0"/>
        <v>0.03</v>
      </c>
      <c r="J9" s="9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45694</v>
      </c>
      <c r="C10" s="21"/>
      <c r="D10" s="22"/>
      <c r="E10" s="22"/>
      <c r="F10" s="22">
        <v>0.03</v>
      </c>
      <c r="G10" s="22"/>
      <c r="H10" s="23"/>
      <c r="I10" s="96">
        <f t="shared" si="0"/>
        <v>0.03</v>
      </c>
      <c r="J10" s="97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45695</v>
      </c>
      <c r="C11" s="21"/>
      <c r="D11" s="22"/>
      <c r="E11" s="22">
        <v>0.04</v>
      </c>
      <c r="F11" s="22">
        <v>0.04</v>
      </c>
      <c r="G11" s="22"/>
      <c r="H11" s="23"/>
      <c r="I11" s="95">
        <f t="shared" si="0"/>
        <v>0.04</v>
      </c>
      <c r="J11" s="9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45696</v>
      </c>
      <c r="C12" s="21"/>
      <c r="D12" s="22"/>
      <c r="E12" s="22"/>
      <c r="F12" s="22">
        <v>0.05</v>
      </c>
      <c r="G12" s="22">
        <v>0.04</v>
      </c>
      <c r="H12" s="23"/>
      <c r="I12" s="95">
        <f t="shared" si="0"/>
        <v>0.05</v>
      </c>
      <c r="J12" s="9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45697</v>
      </c>
      <c r="C13" s="21"/>
      <c r="D13" s="22"/>
      <c r="E13" s="22"/>
      <c r="F13" s="22"/>
      <c r="G13" s="22">
        <v>0.04</v>
      </c>
      <c r="H13" s="23"/>
      <c r="I13" s="95">
        <f t="shared" si="0"/>
        <v>0.04</v>
      </c>
      <c r="J13" s="9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45698</v>
      </c>
      <c r="C14" s="21"/>
      <c r="D14" s="22"/>
      <c r="E14" s="22"/>
      <c r="F14" s="22">
        <v>0.04</v>
      </c>
      <c r="G14" s="22"/>
      <c r="H14" s="23"/>
      <c r="I14" s="95">
        <f t="shared" si="0"/>
        <v>0.04</v>
      </c>
      <c r="J14" s="9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45699</v>
      </c>
      <c r="C15" s="21"/>
      <c r="D15" s="22"/>
      <c r="E15" s="22"/>
      <c r="F15" s="22">
        <v>0.03</v>
      </c>
      <c r="G15" s="22"/>
      <c r="H15" s="23"/>
      <c r="I15" s="95">
        <f t="shared" si="0"/>
        <v>0.03</v>
      </c>
      <c r="J15" s="9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45700</v>
      </c>
      <c r="C16" s="21"/>
      <c r="D16" s="22"/>
      <c r="E16" s="22"/>
      <c r="F16" s="22">
        <v>0.04</v>
      </c>
      <c r="G16" s="22">
        <v>0.05</v>
      </c>
      <c r="H16" s="23"/>
      <c r="I16" s="95">
        <f t="shared" si="0"/>
        <v>0.05</v>
      </c>
      <c r="J16" s="9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45701</v>
      </c>
      <c r="C17" s="21"/>
      <c r="D17" s="22"/>
      <c r="E17" s="22"/>
      <c r="F17" s="22">
        <v>0.06</v>
      </c>
      <c r="G17" s="22"/>
      <c r="H17" s="23"/>
      <c r="I17" s="95">
        <f t="shared" si="0"/>
        <v>0.06</v>
      </c>
      <c r="J17" s="9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45702</v>
      </c>
      <c r="C18" s="21"/>
      <c r="D18" s="22"/>
      <c r="E18" s="22"/>
      <c r="F18" s="22"/>
      <c r="G18" s="22">
        <v>0.04</v>
      </c>
      <c r="H18" s="23">
        <v>0.04</v>
      </c>
      <c r="I18" s="95">
        <f t="shared" si="0"/>
        <v>0.04</v>
      </c>
      <c r="J18" s="9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45703</v>
      </c>
      <c r="C19" s="21"/>
      <c r="D19" s="22"/>
      <c r="E19" s="22"/>
      <c r="F19" s="22"/>
      <c r="G19" s="22"/>
      <c r="H19" s="23">
        <v>0.04</v>
      </c>
      <c r="I19" s="95">
        <f t="shared" si="0"/>
        <v>0.04</v>
      </c>
      <c r="J19" s="9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45704</v>
      </c>
      <c r="C20" s="21"/>
      <c r="D20" s="22"/>
      <c r="E20" s="22"/>
      <c r="F20" s="22">
        <v>0.06</v>
      </c>
      <c r="G20" s="22"/>
      <c r="H20" s="23"/>
      <c r="I20" s="95">
        <f t="shared" si="0"/>
        <v>0.06</v>
      </c>
      <c r="J20" s="9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45705</v>
      </c>
      <c r="C21" s="21"/>
      <c r="D21" s="22"/>
      <c r="E21" s="22"/>
      <c r="F21" s="22">
        <v>0.04</v>
      </c>
      <c r="G21" s="22"/>
      <c r="H21" s="23"/>
      <c r="I21" s="95">
        <f t="shared" si="0"/>
        <v>0.04</v>
      </c>
      <c r="J21" s="9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45706</v>
      </c>
      <c r="C22" s="21"/>
      <c r="D22" s="22"/>
      <c r="E22" s="22"/>
      <c r="F22" s="22">
        <v>0.05</v>
      </c>
      <c r="G22" s="22">
        <v>0.2</v>
      </c>
      <c r="H22" s="23"/>
      <c r="I22" s="95">
        <f t="shared" si="0"/>
        <v>0.2</v>
      </c>
      <c r="J22" s="9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45707</v>
      </c>
      <c r="C23" s="21"/>
      <c r="D23" s="22"/>
      <c r="E23" s="22"/>
      <c r="F23" s="22">
        <v>0.08</v>
      </c>
      <c r="G23" s="22">
        <v>0.05</v>
      </c>
      <c r="H23" s="23"/>
      <c r="I23" s="95">
        <f t="shared" si="0"/>
        <v>0.08</v>
      </c>
      <c r="J23" s="9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45708</v>
      </c>
      <c r="C24" s="21"/>
      <c r="D24" s="22"/>
      <c r="E24" s="22"/>
      <c r="F24" s="22">
        <v>0.09</v>
      </c>
      <c r="G24" s="22">
        <v>0.04</v>
      </c>
      <c r="H24" s="23"/>
      <c r="I24" s="95">
        <f t="shared" si="0"/>
        <v>0.09</v>
      </c>
      <c r="J24" s="9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45709</v>
      </c>
      <c r="C25" s="21"/>
      <c r="D25" s="22"/>
      <c r="E25" s="22">
        <v>0.04</v>
      </c>
      <c r="F25" s="22">
        <v>0.04</v>
      </c>
      <c r="G25" s="22"/>
      <c r="H25" s="23"/>
      <c r="I25" s="95">
        <f t="shared" si="0"/>
        <v>0.04</v>
      </c>
      <c r="J25" s="9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45710</v>
      </c>
      <c r="C26" s="21"/>
      <c r="D26" s="22"/>
      <c r="E26" s="22"/>
      <c r="F26" s="22"/>
      <c r="G26" s="22">
        <v>0.05</v>
      </c>
      <c r="H26" s="23">
        <v>0.06</v>
      </c>
      <c r="I26" s="95">
        <f t="shared" si="0"/>
        <v>0.06</v>
      </c>
      <c r="J26" s="9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45711</v>
      </c>
      <c r="C27" s="21"/>
      <c r="D27" s="22"/>
      <c r="E27" s="22"/>
      <c r="F27" s="22"/>
      <c r="G27" s="22"/>
      <c r="H27" s="23"/>
      <c r="I27" s="95" t="str">
        <f t="shared" si="0"/>
        <v>Off</v>
      </c>
      <c r="J27" s="9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45712</v>
      </c>
      <c r="C28" s="21"/>
      <c r="D28" s="22"/>
      <c r="E28" s="22"/>
      <c r="F28" s="22"/>
      <c r="G28" s="22"/>
      <c r="H28" s="23"/>
      <c r="I28" s="95" t="str">
        <f t="shared" si="0"/>
        <v>Off</v>
      </c>
      <c r="J28" s="9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45713</v>
      </c>
      <c r="C29" s="21"/>
      <c r="D29" s="22"/>
      <c r="E29" s="22"/>
      <c r="F29" s="22"/>
      <c r="G29" s="22"/>
      <c r="H29" s="23"/>
      <c r="I29" s="95" t="str">
        <f t="shared" si="0"/>
        <v>Off</v>
      </c>
      <c r="J29" s="9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45714</v>
      </c>
      <c r="C30" s="21"/>
      <c r="D30" s="22"/>
      <c r="E30" s="22"/>
      <c r="F30" s="22">
        <v>0.08</v>
      </c>
      <c r="G30" s="22">
        <v>7.0000000000000007E-2</v>
      </c>
      <c r="H30" s="23"/>
      <c r="I30" s="95">
        <f t="shared" si="0"/>
        <v>0.08</v>
      </c>
      <c r="J30" s="9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45715</v>
      </c>
      <c r="C31" s="21"/>
      <c r="D31" s="22"/>
      <c r="E31" s="22"/>
      <c r="F31" s="22">
        <v>0.08</v>
      </c>
      <c r="G31" s="22"/>
      <c r="H31" s="23"/>
      <c r="I31" s="95">
        <f t="shared" si="0"/>
        <v>0.08</v>
      </c>
      <c r="J31" s="9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45716</v>
      </c>
      <c r="C32" s="21"/>
      <c r="D32" s="22"/>
      <c r="E32" s="22"/>
      <c r="F32" s="22">
        <v>0.08</v>
      </c>
      <c r="G32" s="22">
        <v>0.06</v>
      </c>
      <c r="H32" s="23"/>
      <c r="I32" s="95">
        <f t="shared" si="0"/>
        <v>0.08</v>
      </c>
      <c r="J32" s="9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 x14ac:dyDescent="0.3">
      <c r="A33" s="11"/>
      <c r="B33" s="66" t="s">
        <v>18</v>
      </c>
      <c r="C33" s="67"/>
      <c r="D33" s="67"/>
      <c r="E33" s="67"/>
      <c r="F33" s="68"/>
      <c r="G33" s="69" t="s">
        <v>52</v>
      </c>
      <c r="H33" s="70"/>
      <c r="I33" s="70"/>
      <c r="J33" s="7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6" customHeight="1" x14ac:dyDescent="0.25">
      <c r="A34" s="24"/>
      <c r="B34" s="72" t="s">
        <v>19</v>
      </c>
      <c r="C34" s="73"/>
      <c r="D34" s="73"/>
      <c r="E34" s="73"/>
      <c r="F34" s="25" t="s">
        <v>20</v>
      </c>
      <c r="G34" s="72" t="s">
        <v>21</v>
      </c>
      <c r="H34" s="74"/>
      <c r="I34" s="75" t="s">
        <v>22</v>
      </c>
      <c r="J34" s="76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3.25" customHeight="1" x14ac:dyDescent="0.25">
      <c r="A35" s="24"/>
      <c r="B35" s="81" t="s">
        <v>23</v>
      </c>
      <c r="C35" s="82"/>
      <c r="D35" s="82"/>
      <c r="E35" s="82"/>
      <c r="F35" s="26" t="s">
        <v>20</v>
      </c>
      <c r="G35" s="77" t="s">
        <v>20</v>
      </c>
      <c r="H35" s="78"/>
      <c r="I35" s="79" t="s">
        <v>20</v>
      </c>
      <c r="J35" s="8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2.5" customHeight="1" x14ac:dyDescent="0.3">
      <c r="A36" s="11"/>
      <c r="B36" s="83" t="s">
        <v>24</v>
      </c>
      <c r="C36" s="63"/>
      <c r="D36" s="63"/>
      <c r="E36" s="63"/>
      <c r="F36" s="84"/>
      <c r="G36" s="88" t="s">
        <v>49</v>
      </c>
      <c r="H36" s="89"/>
      <c r="I36" s="89"/>
      <c r="J36" s="9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2.5" customHeight="1" x14ac:dyDescent="0.4">
      <c r="A37" s="11"/>
      <c r="B37" s="85"/>
      <c r="C37" s="65"/>
      <c r="D37" s="65"/>
      <c r="E37" s="65"/>
      <c r="F37" s="86"/>
      <c r="G37" s="91" t="s">
        <v>53</v>
      </c>
      <c r="H37" s="92"/>
      <c r="I37" s="93"/>
      <c r="J37" s="27" t="s">
        <v>58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2.5" customHeight="1" x14ac:dyDescent="0.3">
      <c r="A38" s="11"/>
      <c r="B38" s="87"/>
      <c r="C38" s="82"/>
      <c r="D38" s="82"/>
      <c r="E38" s="82"/>
      <c r="F38" s="80"/>
      <c r="G38" s="94" t="s">
        <v>50</v>
      </c>
      <c r="H38" s="82"/>
      <c r="I38" s="80"/>
      <c r="J38" s="28" t="s">
        <v>51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31.8" customHeight="1" x14ac:dyDescent="0.25">
      <c r="A39" s="29"/>
      <c r="B39" s="62" t="s">
        <v>54</v>
      </c>
      <c r="C39" s="63"/>
      <c r="D39" s="63"/>
      <c r="E39" s="63"/>
      <c r="F39" s="63"/>
      <c r="G39" s="63"/>
      <c r="H39" s="63"/>
      <c r="I39" s="63"/>
      <c r="J39" s="63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22.5" customHeight="1" x14ac:dyDescent="0.25">
      <c r="A40" s="29"/>
      <c r="B40" s="64" t="s">
        <v>55</v>
      </c>
      <c r="C40" s="65"/>
      <c r="D40" s="65"/>
      <c r="E40" s="65"/>
      <c r="F40" s="65"/>
      <c r="G40" s="65"/>
      <c r="H40" s="65"/>
      <c r="I40" s="65"/>
      <c r="J40" s="65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6.2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64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8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8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8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6">
    <mergeCell ref="B1:H1"/>
    <mergeCell ref="B2:H2"/>
    <mergeCell ref="C3:E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2:J22"/>
    <mergeCell ref="I29:J29"/>
    <mergeCell ref="I30:J30"/>
    <mergeCell ref="I31:J31"/>
    <mergeCell ref="I32:J32"/>
    <mergeCell ref="B39:J39"/>
    <mergeCell ref="B40:J40"/>
    <mergeCell ref="B33:F33"/>
    <mergeCell ref="G33:J33"/>
    <mergeCell ref="B34:E34"/>
    <mergeCell ref="G34:H34"/>
    <mergeCell ref="I34:J34"/>
    <mergeCell ref="G35:H35"/>
    <mergeCell ref="I35:J35"/>
    <mergeCell ref="B35:E35"/>
    <mergeCell ref="B36:F38"/>
    <mergeCell ref="G36:J36"/>
    <mergeCell ref="G37:I37"/>
    <mergeCell ref="G38:I38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workbookViewId="0">
      <selection activeCell="A35" sqref="A35:XFD35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5.75" customHeight="1" x14ac:dyDescent="0.3">
      <c r="A2" s="104" t="s">
        <v>25</v>
      </c>
      <c r="B2" s="65"/>
      <c r="C2" s="65"/>
      <c r="D2" s="65"/>
      <c r="E2" s="65"/>
      <c r="F2" s="65"/>
      <c r="G2" s="65"/>
      <c r="H2" s="30" t="s">
        <v>26</v>
      </c>
      <c r="I2" s="30" t="s">
        <v>9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60.75" customHeight="1" x14ac:dyDescent="0.3">
      <c r="A3" s="31" t="s">
        <v>27</v>
      </c>
      <c r="B3" s="8"/>
      <c r="C3" s="8"/>
      <c r="D3" s="8" t="s">
        <v>7</v>
      </c>
      <c r="E3" s="8"/>
      <c r="F3" s="8" t="s">
        <v>28</v>
      </c>
      <c r="G3" s="32">
        <v>45689</v>
      </c>
      <c r="H3" s="33" t="s">
        <v>29</v>
      </c>
      <c r="I3" s="34">
        <v>1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 x14ac:dyDescent="0.3">
      <c r="A4" s="30"/>
      <c r="B4" s="30"/>
      <c r="C4" s="30"/>
      <c r="D4" s="30"/>
      <c r="E4" s="30"/>
      <c r="F4" s="30"/>
      <c r="G4" s="30" t="s">
        <v>48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64.5" customHeight="1" x14ac:dyDescent="0.3">
      <c r="A5" s="35" t="s">
        <v>30</v>
      </c>
      <c r="B5" s="36" t="s">
        <v>31</v>
      </c>
      <c r="C5" s="35" t="s">
        <v>32</v>
      </c>
      <c r="D5" s="35" t="s">
        <v>33</v>
      </c>
      <c r="E5" s="35" t="s">
        <v>34</v>
      </c>
      <c r="F5" s="35" t="s">
        <v>35</v>
      </c>
      <c r="G5" s="35" t="s">
        <v>36</v>
      </c>
      <c r="H5" s="35" t="s">
        <v>37</v>
      </c>
      <c r="I5" s="37" t="s">
        <v>38</v>
      </c>
      <c r="J5" s="38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 x14ac:dyDescent="0.3">
      <c r="A6" s="39"/>
      <c r="B6" s="39" t="s">
        <v>39</v>
      </c>
      <c r="C6" s="39" t="s">
        <v>40</v>
      </c>
      <c r="D6" s="40" t="s">
        <v>41</v>
      </c>
      <c r="E6" s="39" t="s">
        <v>42</v>
      </c>
      <c r="F6" s="39"/>
      <c r="G6" s="39" t="s">
        <v>43</v>
      </c>
      <c r="H6" s="39" t="s">
        <v>20</v>
      </c>
      <c r="I6" s="41" t="s">
        <v>44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8.75" customHeight="1" x14ac:dyDescent="0.3">
      <c r="A7" s="42">
        <v>1</v>
      </c>
      <c r="B7" s="43">
        <v>0.9</v>
      </c>
      <c r="C7" s="44">
        <v>66</v>
      </c>
      <c r="D7" s="44">
        <f t="shared" ref="D7:D34" si="0">IF(B7&lt;&gt;"Off",B7*C7,"Off")</f>
        <v>59.4</v>
      </c>
      <c r="E7" s="44">
        <v>8.8000000000000007</v>
      </c>
      <c r="F7" s="45">
        <v>6.7</v>
      </c>
      <c r="G7" s="46">
        <f t="shared" ref="G7:G34" si="1">IF(B7="Off","Off",IF(E7&lt;12.5,(0.353*$I$3)*(12.006+EXP(2.46-0.073*E7+0.125*B7+0.389*F7)),(0.361*$I$3)*(-2.261+EXP(2.69-0.065*E7+0.111*B7+0.361*F7))))</f>
        <v>37.192122228523111</v>
      </c>
      <c r="H7" s="47" t="str">
        <f t="shared" ref="H7:H34" si="2">IF(D7="Off","Off",IF(D7&gt;=G7,"Yes","No"))</f>
        <v>Yes</v>
      </c>
      <c r="I7" s="42">
        <v>70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8.75" customHeight="1" x14ac:dyDescent="0.3">
      <c r="A8" s="48">
        <v>2</v>
      </c>
      <c r="B8" s="49">
        <v>0.9</v>
      </c>
      <c r="C8" s="50">
        <v>66</v>
      </c>
      <c r="D8" s="50">
        <f t="shared" si="0"/>
        <v>59.4</v>
      </c>
      <c r="E8" s="50">
        <v>10.199999999999999</v>
      </c>
      <c r="F8" s="51">
        <v>6.2</v>
      </c>
      <c r="G8" s="52">
        <f t="shared" si="1"/>
        <v>28.731740510004339</v>
      </c>
      <c r="H8" s="53" t="str">
        <f t="shared" si="2"/>
        <v>Yes</v>
      </c>
      <c r="I8" s="48">
        <v>70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8.75" customHeight="1" x14ac:dyDescent="0.3">
      <c r="A9" s="48">
        <v>3</v>
      </c>
      <c r="B9" s="49">
        <v>0.9</v>
      </c>
      <c r="C9" s="50">
        <v>66</v>
      </c>
      <c r="D9" s="50">
        <f t="shared" si="0"/>
        <v>59.4</v>
      </c>
      <c r="E9" s="50">
        <v>8.9</v>
      </c>
      <c r="F9" s="51">
        <v>6.4</v>
      </c>
      <c r="G9" s="52">
        <f t="shared" si="1"/>
        <v>33.349021011842233</v>
      </c>
      <c r="H9" s="53" t="str">
        <f t="shared" si="2"/>
        <v>Yes</v>
      </c>
      <c r="I9" s="48">
        <v>70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customHeight="1" x14ac:dyDescent="0.3">
      <c r="A10" s="48">
        <v>4</v>
      </c>
      <c r="B10" s="49">
        <v>1</v>
      </c>
      <c r="C10" s="50">
        <v>66</v>
      </c>
      <c r="D10" s="50">
        <f t="shared" si="0"/>
        <v>66</v>
      </c>
      <c r="E10" s="50">
        <v>9.3000000000000007</v>
      </c>
      <c r="F10" s="51">
        <v>6.4</v>
      </c>
      <c r="G10" s="52">
        <f t="shared" si="1"/>
        <v>32.866905798284911</v>
      </c>
      <c r="H10" s="53" t="str">
        <f t="shared" si="2"/>
        <v>Yes</v>
      </c>
      <c r="I10" s="48">
        <v>70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 customHeight="1" x14ac:dyDescent="0.3">
      <c r="A11" s="48">
        <v>5</v>
      </c>
      <c r="B11" s="49">
        <v>0.9</v>
      </c>
      <c r="C11" s="50">
        <v>66</v>
      </c>
      <c r="D11" s="50">
        <f t="shared" si="0"/>
        <v>59.4</v>
      </c>
      <c r="E11" s="50">
        <v>9.5</v>
      </c>
      <c r="F11" s="51">
        <v>6.4</v>
      </c>
      <c r="G11" s="52">
        <f t="shared" si="1"/>
        <v>32.10148395875806</v>
      </c>
      <c r="H11" s="53" t="str">
        <f t="shared" si="2"/>
        <v>Yes</v>
      </c>
      <c r="I11" s="48">
        <v>70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8.75" customHeight="1" x14ac:dyDescent="0.3">
      <c r="A12" s="48">
        <v>6</v>
      </c>
      <c r="B12" s="49">
        <v>1.1000000000000001</v>
      </c>
      <c r="C12" s="50">
        <v>66</v>
      </c>
      <c r="D12" s="50">
        <f t="shared" si="0"/>
        <v>72.600000000000009</v>
      </c>
      <c r="E12" s="50">
        <v>7.5</v>
      </c>
      <c r="F12" s="51">
        <v>7.2</v>
      </c>
      <c r="G12" s="52">
        <f t="shared" si="1"/>
        <v>49.366563935143809</v>
      </c>
      <c r="H12" s="53" t="str">
        <f t="shared" si="2"/>
        <v>Yes</v>
      </c>
      <c r="I12" s="48">
        <v>70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customHeight="1" x14ac:dyDescent="0.3">
      <c r="A13" s="48">
        <v>7</v>
      </c>
      <c r="B13" s="49">
        <v>1.1000000000000001</v>
      </c>
      <c r="C13" s="50">
        <v>66</v>
      </c>
      <c r="D13" s="50">
        <f t="shared" si="0"/>
        <v>72.600000000000009</v>
      </c>
      <c r="E13" s="50">
        <v>7.3</v>
      </c>
      <c r="F13" s="51">
        <v>6.9</v>
      </c>
      <c r="G13" s="52">
        <f t="shared" si="1"/>
        <v>44.986363272050831</v>
      </c>
      <c r="H13" s="53" t="str">
        <f t="shared" si="2"/>
        <v>Yes</v>
      </c>
      <c r="I13" s="48">
        <v>70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 customHeight="1" x14ac:dyDescent="0.3">
      <c r="A14" s="48">
        <v>8</v>
      </c>
      <c r="B14" s="49">
        <v>1.1000000000000001</v>
      </c>
      <c r="C14" s="50">
        <v>66</v>
      </c>
      <c r="D14" s="50">
        <f t="shared" si="0"/>
        <v>72.600000000000009</v>
      </c>
      <c r="E14" s="50">
        <v>8.8000000000000007</v>
      </c>
      <c r="F14" s="51">
        <v>6.7</v>
      </c>
      <c r="G14" s="52">
        <f t="shared" si="1"/>
        <v>38.026356817330694</v>
      </c>
      <c r="H14" s="53" t="str">
        <f t="shared" si="2"/>
        <v>Yes</v>
      </c>
      <c r="I14" s="48">
        <v>70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8.75" customHeight="1" x14ac:dyDescent="0.3">
      <c r="A15" s="48">
        <v>9</v>
      </c>
      <c r="B15" s="49">
        <v>1</v>
      </c>
      <c r="C15" s="50">
        <v>66</v>
      </c>
      <c r="D15" s="50">
        <f t="shared" si="0"/>
        <v>66</v>
      </c>
      <c r="E15" s="50">
        <v>8.9</v>
      </c>
      <c r="F15" s="51">
        <v>7</v>
      </c>
      <c r="G15" s="52">
        <f t="shared" si="1"/>
        <v>41.464316641258606</v>
      </c>
      <c r="H15" s="53" t="str">
        <f t="shared" si="2"/>
        <v>Yes</v>
      </c>
      <c r="I15" s="48">
        <v>70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customHeight="1" x14ac:dyDescent="0.3">
      <c r="A16" s="48">
        <v>10</v>
      </c>
      <c r="B16" s="49">
        <v>1</v>
      </c>
      <c r="C16" s="50">
        <v>66</v>
      </c>
      <c r="D16" s="50">
        <f t="shared" si="0"/>
        <v>66</v>
      </c>
      <c r="E16" s="50">
        <v>8.1</v>
      </c>
      <c r="F16" s="51">
        <v>6.9</v>
      </c>
      <c r="G16" s="52">
        <f t="shared" si="1"/>
        <v>42.197351375531397</v>
      </c>
      <c r="H16" s="53" t="str">
        <f t="shared" si="2"/>
        <v>Yes</v>
      </c>
      <c r="I16" s="48">
        <v>70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8.75" customHeight="1" x14ac:dyDescent="0.3">
      <c r="A17" s="48">
        <v>11</v>
      </c>
      <c r="B17" s="49">
        <v>0.9</v>
      </c>
      <c r="C17" s="50">
        <v>66</v>
      </c>
      <c r="D17" s="50">
        <f t="shared" si="0"/>
        <v>59.4</v>
      </c>
      <c r="E17" s="50">
        <v>7.6</v>
      </c>
      <c r="F17" s="51">
        <v>7.1</v>
      </c>
      <c r="G17" s="52">
        <f t="shared" si="1"/>
        <v>46.265139394651392</v>
      </c>
      <c r="H17" s="53" t="str">
        <f t="shared" si="2"/>
        <v>Yes</v>
      </c>
      <c r="I17" s="48">
        <v>70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8.75" customHeight="1" x14ac:dyDescent="0.3">
      <c r="A18" s="48">
        <v>12</v>
      </c>
      <c r="B18" s="49">
        <v>1</v>
      </c>
      <c r="C18" s="50">
        <v>66</v>
      </c>
      <c r="D18" s="50">
        <f t="shared" si="0"/>
        <v>66</v>
      </c>
      <c r="E18" s="50">
        <v>8.4</v>
      </c>
      <c r="F18" s="51">
        <v>6.6</v>
      </c>
      <c r="G18" s="52">
        <f t="shared" si="1"/>
        <v>37.284522740711708</v>
      </c>
      <c r="H18" s="53" t="str">
        <f t="shared" si="2"/>
        <v>Yes</v>
      </c>
      <c r="I18" s="48">
        <v>70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x14ac:dyDescent="0.3">
      <c r="A19" s="48">
        <v>13</v>
      </c>
      <c r="B19" s="49">
        <v>1.1000000000000001</v>
      </c>
      <c r="C19" s="50">
        <v>66</v>
      </c>
      <c r="D19" s="50">
        <f t="shared" si="0"/>
        <v>72.600000000000009</v>
      </c>
      <c r="E19" s="50">
        <v>8.1</v>
      </c>
      <c r="F19" s="51">
        <v>7.5</v>
      </c>
      <c r="G19" s="52">
        <f t="shared" si="1"/>
        <v>52.779311013922957</v>
      </c>
      <c r="H19" s="53" t="str">
        <f t="shared" si="2"/>
        <v>Yes</v>
      </c>
      <c r="I19" s="48">
        <v>70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customHeight="1" x14ac:dyDescent="0.3">
      <c r="A20" s="48">
        <v>14</v>
      </c>
      <c r="B20" s="49">
        <v>1.1000000000000001</v>
      </c>
      <c r="C20" s="50">
        <v>66</v>
      </c>
      <c r="D20" s="50">
        <f t="shared" si="0"/>
        <v>72.600000000000009</v>
      </c>
      <c r="E20" s="50">
        <v>8.4</v>
      </c>
      <c r="F20" s="51">
        <v>6.7</v>
      </c>
      <c r="G20" s="52">
        <f t="shared" si="1"/>
        <v>39.027519227063308</v>
      </c>
      <c r="H20" s="53" t="str">
        <f t="shared" si="2"/>
        <v>Yes</v>
      </c>
      <c r="I20" s="48">
        <v>70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 customHeight="1" x14ac:dyDescent="0.3">
      <c r="A21" s="48">
        <v>15</v>
      </c>
      <c r="B21" s="49">
        <v>0.91</v>
      </c>
      <c r="C21" s="50">
        <v>66</v>
      </c>
      <c r="D21" s="50">
        <f t="shared" si="0"/>
        <v>60.06</v>
      </c>
      <c r="E21" s="50">
        <v>8.4</v>
      </c>
      <c r="F21" s="51">
        <v>7.5</v>
      </c>
      <c r="G21" s="52">
        <f t="shared" si="1"/>
        <v>50.613222669585738</v>
      </c>
      <c r="H21" s="53" t="str">
        <f t="shared" si="2"/>
        <v>Yes</v>
      </c>
      <c r="I21" s="48">
        <v>70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8.75" customHeight="1" x14ac:dyDescent="0.3">
      <c r="A22" s="48">
        <v>16</v>
      </c>
      <c r="B22" s="49">
        <v>0.99</v>
      </c>
      <c r="C22" s="50">
        <v>66</v>
      </c>
      <c r="D22" s="50">
        <f t="shared" si="0"/>
        <v>65.34</v>
      </c>
      <c r="E22" s="50">
        <v>9.3000000000000007</v>
      </c>
      <c r="F22" s="51">
        <v>7.1</v>
      </c>
      <c r="G22" s="52">
        <f t="shared" si="1"/>
        <v>41.780210792934284</v>
      </c>
      <c r="H22" s="53" t="str">
        <f t="shared" si="2"/>
        <v>Yes</v>
      </c>
      <c r="I22" s="48">
        <v>70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customHeight="1" x14ac:dyDescent="0.3">
      <c r="A23" s="48">
        <v>17</v>
      </c>
      <c r="B23" s="49">
        <v>1</v>
      </c>
      <c r="C23" s="50">
        <v>66</v>
      </c>
      <c r="D23" s="50">
        <f t="shared" si="0"/>
        <v>66</v>
      </c>
      <c r="E23" s="50">
        <v>9.6</v>
      </c>
      <c r="F23" s="51">
        <v>6.5</v>
      </c>
      <c r="G23" s="52">
        <f t="shared" si="1"/>
        <v>33.357755592867434</v>
      </c>
      <c r="H23" s="53" t="str">
        <f t="shared" si="2"/>
        <v>Yes</v>
      </c>
      <c r="I23" s="48">
        <v>70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 customHeight="1" x14ac:dyDescent="0.3">
      <c r="A24" s="48">
        <v>18</v>
      </c>
      <c r="B24" s="49">
        <v>0.9</v>
      </c>
      <c r="C24" s="50">
        <v>66</v>
      </c>
      <c r="D24" s="50">
        <f t="shared" si="0"/>
        <v>59.4</v>
      </c>
      <c r="E24" s="50">
        <v>10.5</v>
      </c>
      <c r="F24" s="51">
        <v>6.5</v>
      </c>
      <c r="G24" s="52">
        <f t="shared" si="1"/>
        <v>31.167360500121536</v>
      </c>
      <c r="H24" s="53" t="str">
        <f t="shared" si="2"/>
        <v>Yes</v>
      </c>
      <c r="I24" s="48">
        <v>70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8.75" customHeight="1" x14ac:dyDescent="0.3">
      <c r="A25" s="48">
        <v>19</v>
      </c>
      <c r="B25" s="49">
        <v>1</v>
      </c>
      <c r="C25" s="50">
        <v>66</v>
      </c>
      <c r="D25" s="50">
        <f t="shared" si="0"/>
        <v>66</v>
      </c>
      <c r="E25" s="50">
        <v>10.4</v>
      </c>
      <c r="F25" s="51">
        <v>6.4</v>
      </c>
      <c r="G25" s="52">
        <f t="shared" si="1"/>
        <v>30.657892872360602</v>
      </c>
      <c r="H25" s="53" t="str">
        <f t="shared" si="2"/>
        <v>Yes</v>
      </c>
      <c r="I25" s="48">
        <v>70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customHeight="1" x14ac:dyDescent="0.3">
      <c r="A26" s="48">
        <v>20</v>
      </c>
      <c r="B26" s="49">
        <v>1</v>
      </c>
      <c r="C26" s="50">
        <v>66</v>
      </c>
      <c r="D26" s="50">
        <f t="shared" si="0"/>
        <v>66</v>
      </c>
      <c r="E26" s="50">
        <v>11.1</v>
      </c>
      <c r="F26" s="51">
        <v>6.7</v>
      </c>
      <c r="G26" s="52">
        <f t="shared" si="1"/>
        <v>32.449140713898039</v>
      </c>
      <c r="H26" s="53" t="str">
        <f t="shared" si="2"/>
        <v>Yes</v>
      </c>
      <c r="I26" s="48">
        <v>70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8.75" customHeight="1" x14ac:dyDescent="0.3">
      <c r="A27" s="48">
        <v>21</v>
      </c>
      <c r="B27" s="49">
        <v>1.1000000000000001</v>
      </c>
      <c r="C27" s="50">
        <v>66</v>
      </c>
      <c r="D27" s="50">
        <f t="shared" si="0"/>
        <v>72.600000000000009</v>
      </c>
      <c r="E27" s="50">
        <v>10.4</v>
      </c>
      <c r="F27" s="51">
        <v>6.5</v>
      </c>
      <c r="G27" s="52">
        <f t="shared" si="1"/>
        <v>32.051375011614134</v>
      </c>
      <c r="H27" s="53" t="str">
        <f t="shared" si="2"/>
        <v>Yes</v>
      </c>
      <c r="I27" s="48">
        <v>70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8.75" customHeight="1" x14ac:dyDescent="0.3">
      <c r="A28" s="48">
        <v>22</v>
      </c>
      <c r="B28" s="49">
        <v>1.1000000000000001</v>
      </c>
      <c r="C28" s="50">
        <v>66</v>
      </c>
      <c r="D28" s="50">
        <f t="shared" si="0"/>
        <v>72.600000000000009</v>
      </c>
      <c r="E28" s="50">
        <v>11.1</v>
      </c>
      <c r="F28" s="51">
        <v>6.4</v>
      </c>
      <c r="G28" s="52">
        <f t="shared" si="1"/>
        <v>29.657520946877806</v>
      </c>
      <c r="H28" s="53" t="str">
        <f t="shared" si="2"/>
        <v>Yes</v>
      </c>
      <c r="I28" s="48">
        <v>70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8.75" customHeight="1" x14ac:dyDescent="0.3">
      <c r="A29" s="48">
        <v>23</v>
      </c>
      <c r="B29" s="49" t="s">
        <v>57</v>
      </c>
      <c r="C29" s="50">
        <v>66</v>
      </c>
      <c r="D29" s="50" t="str">
        <f t="shared" si="0"/>
        <v>Off</v>
      </c>
      <c r="E29" s="50"/>
      <c r="F29" s="51"/>
      <c r="G29" s="52" t="str">
        <f t="shared" si="1"/>
        <v>Off</v>
      </c>
      <c r="H29" s="53" t="str">
        <f t="shared" si="2"/>
        <v>Off</v>
      </c>
      <c r="I29" s="48">
        <v>70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customHeight="1" x14ac:dyDescent="0.3">
      <c r="A30" s="48">
        <v>24</v>
      </c>
      <c r="B30" s="49" t="s">
        <v>57</v>
      </c>
      <c r="C30" s="50">
        <v>66</v>
      </c>
      <c r="D30" s="50" t="str">
        <f t="shared" si="0"/>
        <v>Off</v>
      </c>
      <c r="E30" s="50"/>
      <c r="F30" s="51"/>
      <c r="G30" s="52" t="str">
        <f t="shared" si="1"/>
        <v>Off</v>
      </c>
      <c r="H30" s="53" t="str">
        <f t="shared" si="2"/>
        <v>Off</v>
      </c>
      <c r="I30" s="48">
        <v>70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 customHeight="1" x14ac:dyDescent="0.3">
      <c r="A31" s="48">
        <v>25</v>
      </c>
      <c r="B31" s="49" t="s">
        <v>57</v>
      </c>
      <c r="C31" s="50">
        <v>66</v>
      </c>
      <c r="D31" s="50" t="str">
        <f t="shared" si="0"/>
        <v>Off</v>
      </c>
      <c r="E31" s="50"/>
      <c r="F31" s="51"/>
      <c r="G31" s="52" t="str">
        <f t="shared" si="1"/>
        <v>Off</v>
      </c>
      <c r="H31" s="53" t="str">
        <f t="shared" si="2"/>
        <v>Off</v>
      </c>
      <c r="I31" s="48">
        <v>70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8.75" customHeight="1" x14ac:dyDescent="0.3">
      <c r="A32" s="48">
        <v>26</v>
      </c>
      <c r="B32" s="49">
        <v>1</v>
      </c>
      <c r="C32" s="50">
        <v>66</v>
      </c>
      <c r="D32" s="50">
        <f t="shared" si="0"/>
        <v>66</v>
      </c>
      <c r="E32" s="50">
        <v>13</v>
      </c>
      <c r="F32" s="51">
        <v>6.5</v>
      </c>
      <c r="G32" s="52">
        <f t="shared" si="1"/>
        <v>25.856001801276548</v>
      </c>
      <c r="H32" s="53" t="str">
        <f t="shared" si="2"/>
        <v>Yes</v>
      </c>
      <c r="I32" s="48">
        <v>70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customHeight="1" x14ac:dyDescent="0.3">
      <c r="A33" s="48">
        <v>27</v>
      </c>
      <c r="B33" s="49">
        <v>0.84</v>
      </c>
      <c r="C33" s="50">
        <v>66</v>
      </c>
      <c r="D33" s="50">
        <f t="shared" si="0"/>
        <v>55.44</v>
      </c>
      <c r="E33" s="50">
        <v>11.6</v>
      </c>
      <c r="F33" s="51">
        <v>6.2</v>
      </c>
      <c r="G33" s="52">
        <f t="shared" si="1"/>
        <v>26.186924795970562</v>
      </c>
      <c r="H33" s="53" t="str">
        <f t="shared" si="2"/>
        <v>Yes</v>
      </c>
      <c r="I33" s="48">
        <v>70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 customHeight="1" x14ac:dyDescent="0.3">
      <c r="A34" s="48">
        <v>28</v>
      </c>
      <c r="B34" s="49">
        <v>1.1000000000000001</v>
      </c>
      <c r="C34" s="50">
        <v>66</v>
      </c>
      <c r="D34" s="50">
        <f t="shared" si="0"/>
        <v>72.600000000000009</v>
      </c>
      <c r="E34" s="50">
        <v>11.4</v>
      </c>
      <c r="F34" s="51">
        <v>6.5</v>
      </c>
      <c r="G34" s="52">
        <f t="shared" si="1"/>
        <v>30.093344803717191</v>
      </c>
      <c r="H34" s="53" t="str">
        <f t="shared" si="2"/>
        <v>Yes</v>
      </c>
      <c r="I34" s="48">
        <v>70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 x14ac:dyDescent="0.3">
      <c r="A35" s="30"/>
      <c r="B35" s="30"/>
      <c r="C35" s="30"/>
      <c r="D35" s="30"/>
      <c r="E35" s="54" t="s">
        <v>45</v>
      </c>
      <c r="F35" s="30"/>
      <c r="G35" s="55"/>
      <c r="H35" s="56"/>
      <c r="I35" s="57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customHeight="1" x14ac:dyDescent="0.3">
      <c r="A36" s="58"/>
      <c r="B36" s="59"/>
      <c r="C36" s="59"/>
      <c r="D36" s="59"/>
      <c r="E36" s="60" t="s">
        <v>46</v>
      </c>
      <c r="F36" s="59"/>
      <c r="G36" s="59"/>
      <c r="H36" s="59"/>
      <c r="I36" s="5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 x14ac:dyDescent="0.3">
      <c r="A37" s="30"/>
      <c r="B37" s="30"/>
      <c r="C37" s="30"/>
      <c r="D37" s="30"/>
      <c r="E37" s="61" t="s">
        <v>56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 x14ac:dyDescent="0.3">
      <c r="A38" s="30"/>
      <c r="B38" s="30"/>
      <c r="C38" s="30"/>
      <c r="D38" s="30"/>
      <c r="E38" s="30" t="s">
        <v>47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7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7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7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A2:G2"/>
  </mergeCells>
  <hyperlinks>
    <hyperlink ref="E37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2024-10-02T17:13:34Z</cp:lastPrinted>
  <dcterms:created xsi:type="dcterms:W3CDTF">2021-04-02T16:45:23Z</dcterms:created>
  <dcterms:modified xsi:type="dcterms:W3CDTF">2025-03-04T19:09:54Z</dcterms:modified>
</cp:coreProperties>
</file>