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January 2021" sheetId="1" r:id="rId1"/>
  </sheets>
  <definedNames>
    <definedName name="Log_Inactiv">#REF!</definedName>
    <definedName name="_xlnm.Print_Area" localSheetId="0">'January 2021'!$A$1:$I$127</definedName>
  </definedNames>
  <calcPr fullCalcOnLoad="1"/>
</workbook>
</file>

<file path=xl/sharedStrings.xml><?xml version="1.0" encoding="utf-8"?>
<sst xmlns="http://schemas.openxmlformats.org/spreadsheetml/2006/main" count="352" uniqueCount="106">
  <si>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</si>
  <si>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</si>
  <si>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</si>
  <si>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</si>
  <si>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</si>
  <si>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</si>
  <si>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</si>
  <si>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</si>
  <si>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</si>
  <si>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</si>
  <si>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</si>
  <si>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</si>
  <si>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</si>
  <si>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</si>
  <si>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</si>
  <si>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All daily turbidity readings ≤ 5 NTU?</t>
  </si>
  <si>
    <t>CT's met everyday? (see back)</t>
  </si>
  <si>
    <t xml:space="preserve">System Name: </t>
  </si>
  <si>
    <t>Peak Hourly Demand Flow</t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</si>
  <si>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</si>
  <si>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</si>
  <si>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</si>
  <si>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</si>
  <si>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</si>
  <si>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</si>
  <si>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</si>
  <si>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</si>
  <si>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</si>
  <si>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</si>
  <si>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</si>
  <si>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</si>
  <si>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</si>
  <si>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</si>
  <si>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</si>
  <si>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</si>
  <si>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</si>
  <si>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</si>
  <si>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</si>
  <si>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ID#: 4100246</t>
  </si>
  <si>
    <t>Lane</t>
  </si>
  <si>
    <t>WTP-B</t>
  </si>
  <si>
    <t xml:space="preserve"> Creswell, City of</t>
  </si>
  <si>
    <t>Creswell, City of</t>
  </si>
  <si>
    <t xml:space="preserve">ID#: 4100246 </t>
  </si>
  <si>
    <t>WTP- : WTP-B</t>
  </si>
  <si>
    <t>CERT #: T-5028</t>
  </si>
  <si>
    <t>PHONE #: (541 ) 895-2531 Cell (541) 736-6015</t>
  </si>
  <si>
    <t>)'(</t>
  </si>
  <si>
    <t>DHS</t>
  </si>
  <si>
    <t>Oregon Department</t>
  </si>
  <si>
    <t>Water Quality Parameter Monitoring Form</t>
  </si>
  <si>
    <t>of Human Services</t>
  </si>
  <si>
    <t>Lead &amp; Copper Rule Corrosion Control</t>
  </si>
  <si>
    <t>Alk</t>
  </si>
  <si>
    <t>Phos</t>
  </si>
  <si>
    <t>Sili</t>
  </si>
  <si>
    <t>Y/N</t>
  </si>
  <si>
    <t>&lt;&lt;Have</t>
  </si>
  <si>
    <t>County: Lane                  Agency: REGION 2</t>
  </si>
  <si>
    <t>N/A</t>
  </si>
  <si>
    <t>YES</t>
  </si>
  <si>
    <t>minimums</t>
  </si>
  <si>
    <t>ENTRY POINT</t>
  </si>
  <si>
    <t>been met for</t>
  </si>
  <si>
    <t>Entry Point:  EP-B</t>
  </si>
  <si>
    <t>this day?</t>
  </si>
  <si>
    <t>PWS ID 4100246B</t>
  </si>
  <si>
    <t>Sample period:</t>
  </si>
  <si>
    <t>Month/year</t>
  </si>
  <si>
    <t>(Over 9 excursions in 6 months is a violation.</t>
  </si>
  <si>
    <t>Entry Point and Distribution excursions are</t>
  </si>
  <si>
    <t>cumulative). An 'excursion' is any day in which the</t>
  </si>
  <si>
    <t>water quality parameter(s) fall below the minimun</t>
  </si>
  <si>
    <t>set by the State.</t>
  </si>
  <si>
    <t>Minimum Water Quality</t>
  </si>
  <si>
    <t>Parameter(s) as set by State:</t>
  </si>
  <si>
    <t>pH       7.1</t>
  </si>
  <si>
    <t>Alk      N/A</t>
  </si>
  <si>
    <t>(Alkalinity)</t>
  </si>
  <si>
    <t>PO4    N/A</t>
  </si>
  <si>
    <t>(Orthophosphate)</t>
  </si>
  <si>
    <t>Sili      N/A</t>
  </si>
  <si>
    <t>(Silicate)</t>
  </si>
  <si>
    <t>Print Name:</t>
  </si>
  <si>
    <t>Mike Howard</t>
  </si>
  <si>
    <t xml:space="preserve">(No=N=Excursion)   </t>
  </si>
  <si>
    <t>Total N's</t>
  </si>
  <si>
    <t xml:space="preserve">   Send to DWP within 10 days after end of sampling period</t>
  </si>
  <si>
    <t>DHS, Drinking Water Program, PO Box 14350, Portland, OR 97293-0350</t>
  </si>
  <si>
    <t>Phone:(971) 673-0405</t>
  </si>
  <si>
    <t>Website: http://oregon.gov/DHS/ph/dwp/index.shtml</t>
  </si>
  <si>
    <r>
      <t xml:space="preserve">System Name:                   </t>
    </r>
    <r>
      <rPr>
        <b/>
        <sz val="10"/>
        <rFont val="Arial"/>
        <family val="2"/>
      </rPr>
      <t>Creswell, City of</t>
    </r>
  </si>
  <si>
    <t>95% of daily turbidity readings &lt;1 NTU</t>
  </si>
  <si>
    <t>8 PM                 [NTU]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</si>
  <si>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</si>
  <si>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sz val="10"/>
        <rFont val="Arial"/>
        <family val="2"/>
      </rPr>
      <t xml:space="preserve">                  </t>
    </r>
    <r>
      <rPr>
        <sz val="10"/>
        <rFont val="Arial"/>
        <family val="2"/>
      </rPr>
      <t xml:space="preserve"> </t>
    </r>
  </si>
  <si>
    <r>
      <t xml:space="preserve"> 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</si>
  <si>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If Cl2 at entry point &lt; 0.2 mg/l or CT not met, DWP to be notified by end of next business day. </t>
    </r>
  </si>
  <si>
    <r>
      <t>Number of excursions during this month:  __</t>
    </r>
    <r>
      <rPr>
        <u val="single"/>
        <sz val="10"/>
        <rFont val="Arial"/>
        <family val="2"/>
      </rPr>
      <t>0___</t>
    </r>
  </si>
  <si>
    <t>541-736-6015</t>
  </si>
  <si>
    <t xml:space="preserve">Yes </t>
  </si>
  <si>
    <t>Reference: Minimun pH set on 11/3/2003 By John Potts.</t>
  </si>
  <si>
    <t>off</t>
  </si>
  <si>
    <r>
      <t xml:space="preserve">SIGNATURE:  </t>
    </r>
    <r>
      <rPr>
        <b/>
        <i/>
        <sz val="11"/>
        <rFont val="Arial"/>
        <family val="2"/>
      </rPr>
      <t>Mike Howard</t>
    </r>
  </si>
  <si>
    <t>(Yes) / No</t>
  </si>
  <si>
    <r>
      <t xml:space="preserve">Signature:   </t>
    </r>
    <r>
      <rPr>
        <b/>
        <i/>
        <sz val="12"/>
        <rFont val="Arial"/>
        <family val="2"/>
      </rPr>
      <t>Mike Howard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</si>
</sst>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_);[Red]\(0.000\)"/>
    <numFmt numFmtId="173" formatCode="[$-409]mmmm\-yy;@"/>
    <numFmt numFmtId="174" formatCode="0.00;[Red]0.00"/>
    <numFmt numFmtId="175" formatCode="0_);[Red]\(0\)"/>
    <numFmt numFmtId="176" formatCode="mm/dd/yy"/>
  </numFmts>
  <fonts count="54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173" fontId="8" fillId="0" borderId="10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right" vertical="center"/>
      <protection locked="0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10" fillId="0" borderId="18" xfId="0" applyNumberFormat="1" applyFont="1" applyBorder="1" applyAlignment="1" applyProtection="1">
      <alignment horizontal="center"/>
      <protection/>
    </xf>
    <xf numFmtId="168" fontId="9" fillId="0" borderId="19" xfId="0" applyNumberFormat="1" applyFont="1" applyBorder="1" applyAlignment="1" applyProtection="1">
      <alignment horizontal="center"/>
      <protection locked="0"/>
    </xf>
    <xf numFmtId="168" fontId="9" fillId="0" borderId="20" xfId="0" applyNumberFormat="1" applyFont="1" applyBorder="1" applyAlignment="1" applyProtection="1">
      <alignment horizontal="center"/>
      <protection locked="0"/>
    </xf>
    <xf numFmtId="168" fontId="9" fillId="0" borderId="21" xfId="0" applyNumberFormat="1" applyFont="1" applyBorder="1" applyAlignment="1" applyProtection="1">
      <alignment horizontal="center"/>
      <protection locked="0"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24" xfId="0" applyNumberFormat="1" applyFont="1" applyBorder="1" applyAlignment="1" applyProtection="1">
      <alignment horizontal="center"/>
      <protection/>
    </xf>
    <xf numFmtId="168" fontId="9" fillId="0" borderId="25" xfId="0" applyNumberFormat="1" applyFont="1" applyBorder="1" applyAlignment="1" applyProtection="1">
      <alignment horizontal="center"/>
      <protection locked="0"/>
    </xf>
    <xf numFmtId="168" fontId="9" fillId="0" borderId="26" xfId="0" applyNumberFormat="1" applyFont="1" applyBorder="1" applyAlignment="1" applyProtection="1">
      <alignment horizontal="center"/>
      <protection locked="0"/>
    </xf>
    <xf numFmtId="168" fontId="9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NumberFormat="1" applyFont="1" applyBorder="1" applyAlignment="1" applyProtection="1">
      <alignment horizontal="center"/>
      <protection/>
    </xf>
    <xf numFmtId="168" fontId="9" fillId="0" borderId="29" xfId="0" applyNumberFormat="1" applyFont="1" applyBorder="1" applyAlignment="1" applyProtection="1">
      <alignment horizontal="center"/>
      <protection locked="0"/>
    </xf>
    <xf numFmtId="168" fontId="9" fillId="0" borderId="12" xfId="0" applyNumberFormat="1" applyFont="1" applyBorder="1" applyAlignment="1" applyProtection="1">
      <alignment horizontal="center"/>
      <protection locked="0"/>
    </xf>
    <xf numFmtId="168" fontId="9" fillId="0" borderId="11" xfId="0" applyNumberFormat="1" applyFont="1" applyBorder="1" applyAlignment="1" applyProtection="1">
      <alignment horizontal="center"/>
      <protection locked="0"/>
    </xf>
    <xf numFmtId="168" fontId="9" fillId="0" borderId="14" xfId="0" applyNumberFormat="1" applyFont="1" applyBorder="1" applyAlignment="1" applyProtection="1">
      <alignment horizontal="center"/>
      <protection locked="0"/>
    </xf>
    <xf numFmtId="168" fontId="9" fillId="0" borderId="30" xfId="0" applyNumberFormat="1" applyFont="1" applyBorder="1" applyAlignment="1" applyProtection="1">
      <alignment horizontal="center"/>
      <protection locked="0"/>
    </xf>
    <xf numFmtId="0" fontId="10" fillId="0" borderId="31" xfId="0" applyNumberFormat="1" applyFont="1" applyBorder="1" applyAlignment="1" applyProtection="1">
      <alignment horizontal="center"/>
      <protection/>
    </xf>
    <xf numFmtId="168" fontId="9" fillId="0" borderId="16" xfId="0" applyNumberFormat="1" applyFont="1" applyBorder="1" applyAlignment="1" applyProtection="1">
      <alignment horizontal="center"/>
      <protection locked="0"/>
    </xf>
    <xf numFmtId="168" fontId="9" fillId="0" borderId="32" xfId="0" applyNumberFormat="1" applyFont="1" applyBorder="1" applyAlignment="1" applyProtection="1">
      <alignment horizontal="center"/>
      <protection locked="0"/>
    </xf>
    <xf numFmtId="168" fontId="9" fillId="0" borderId="17" xfId="0" applyNumberFormat="1" applyFont="1" applyBorder="1" applyAlignment="1" applyProtection="1">
      <alignment horizontal="center"/>
      <protection locked="0"/>
    </xf>
    <xf numFmtId="168" fontId="9" fillId="0" borderId="33" xfId="0" applyNumberFormat="1" applyFont="1" applyBorder="1" applyAlignment="1" applyProtection="1">
      <alignment horizontal="center"/>
      <protection locked="0"/>
    </xf>
    <xf numFmtId="168" fontId="9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 locked="0"/>
    </xf>
    <xf numFmtId="0" fontId="10" fillId="0" borderId="37" xfId="0" applyNumberFormat="1" applyFont="1" applyBorder="1" applyAlignment="1" applyProtection="1">
      <alignment horizontal="center"/>
      <protection/>
    </xf>
    <xf numFmtId="2" fontId="9" fillId="0" borderId="19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174" fontId="0" fillId="0" borderId="42" xfId="0" applyNumberFormat="1" applyFont="1" applyFill="1" applyBorder="1" applyAlignment="1" applyProtection="1">
      <alignment/>
      <protection locked="0"/>
    </xf>
    <xf numFmtId="2" fontId="9" fillId="0" borderId="29" xfId="0" applyNumberFormat="1" applyFont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/>
    </xf>
    <xf numFmtId="174" fontId="0" fillId="0" borderId="44" xfId="0" applyNumberFormat="1" applyFont="1" applyFill="1" applyBorder="1" applyAlignment="1" applyProtection="1">
      <alignment/>
      <protection locked="0"/>
    </xf>
    <xf numFmtId="2" fontId="9" fillId="0" borderId="16" xfId="0" applyNumberFormat="1" applyFont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 locked="0"/>
    </xf>
    <xf numFmtId="164" fontId="9" fillId="0" borderId="34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174" fontId="0" fillId="0" borderId="22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175" fontId="15" fillId="33" borderId="0" xfId="55" applyNumberFormat="1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0" fillId="33" borderId="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175" fontId="0" fillId="33" borderId="0" xfId="55" applyNumberFormat="1" applyFont="1" applyFill="1" applyBorder="1">
      <alignment/>
      <protection/>
    </xf>
    <xf numFmtId="0" fontId="0" fillId="33" borderId="0" xfId="55" applyFont="1" applyFill="1" applyBorder="1" applyAlignment="1">
      <alignment horizontal="left"/>
      <protection/>
    </xf>
    <xf numFmtId="175" fontId="0" fillId="33" borderId="45" xfId="55" applyNumberFormat="1" applyFont="1" applyFill="1" applyBorder="1">
      <alignment/>
      <protection/>
    </xf>
    <xf numFmtId="0" fontId="0" fillId="33" borderId="45" xfId="55" applyFont="1" applyFill="1" applyBorder="1">
      <alignment/>
      <protection/>
    </xf>
    <xf numFmtId="0" fontId="0" fillId="33" borderId="45" xfId="55" applyFont="1" applyFill="1" applyBorder="1" applyAlignment="1">
      <alignment horizontal="center"/>
      <protection/>
    </xf>
    <xf numFmtId="0" fontId="8" fillId="33" borderId="45" xfId="55" applyFont="1" applyFill="1" applyBorder="1" applyAlignment="1">
      <alignment horizontal="left"/>
      <protection/>
    </xf>
    <xf numFmtId="0" fontId="0" fillId="33" borderId="46" xfId="55" applyFont="1" applyFill="1" applyBorder="1">
      <alignment/>
      <protection/>
    </xf>
    <xf numFmtId="0" fontId="1" fillId="33" borderId="0" xfId="55" applyFont="1" applyFill="1" applyBorder="1" applyAlignment="1">
      <alignment horizontal="center"/>
      <protection/>
    </xf>
    <xf numFmtId="0" fontId="1" fillId="33" borderId="47" xfId="55" applyFont="1" applyFill="1" applyBorder="1" applyAlignment="1">
      <alignment horizontal="center"/>
      <protection/>
    </xf>
    <xf numFmtId="0" fontId="0" fillId="33" borderId="48" xfId="55" applyFont="1" applyFill="1" applyBorder="1">
      <alignment/>
      <protection/>
    </xf>
    <xf numFmtId="0" fontId="1" fillId="33" borderId="14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/>
      <protection/>
    </xf>
    <xf numFmtId="0" fontId="1" fillId="33" borderId="13" xfId="55" applyFont="1" applyFill="1" applyBorder="1" applyAlignment="1">
      <alignment horizontal="center"/>
      <protection/>
    </xf>
    <xf numFmtId="0" fontId="1" fillId="33" borderId="49" xfId="55" applyFont="1" applyFill="1" applyBorder="1" applyAlignment="1">
      <alignment horizontal="center"/>
      <protection/>
    </xf>
    <xf numFmtId="0" fontId="0" fillId="33" borderId="22" xfId="55" applyFont="1" applyFill="1" applyBorder="1">
      <alignment/>
      <protection/>
    </xf>
    <xf numFmtId="0" fontId="0" fillId="33" borderId="44" xfId="55" applyFont="1" applyFill="1" applyBorder="1">
      <alignment/>
      <protection/>
    </xf>
    <xf numFmtId="0" fontId="0" fillId="33" borderId="10" xfId="55" applyFont="1" applyFill="1" applyBorder="1">
      <alignment/>
      <protection/>
    </xf>
    <xf numFmtId="0" fontId="1" fillId="0" borderId="44" xfId="55" applyFont="1" applyFill="1" applyBorder="1" applyAlignment="1">
      <alignment horizontal="center"/>
      <protection/>
    </xf>
    <xf numFmtId="164" fontId="1" fillId="0" borderId="44" xfId="55" applyNumberFormat="1" applyFont="1" applyFill="1" applyBorder="1" applyAlignment="1">
      <alignment horizontal="center"/>
      <protection/>
    </xf>
    <xf numFmtId="0" fontId="16" fillId="0" borderId="50" xfId="55" applyFont="1" applyFill="1" applyBorder="1" applyAlignment="1">
      <alignment horizontal="center"/>
      <protection/>
    </xf>
    <xf numFmtId="0" fontId="16" fillId="0" borderId="44" xfId="55" applyFont="1" applyFill="1" applyBorder="1" applyAlignment="1">
      <alignment horizontal="center"/>
      <protection/>
    </xf>
    <xf numFmtId="0" fontId="16" fillId="0" borderId="0" xfId="55" applyFont="1" applyFill="1" applyBorder="1" applyAlignment="1">
      <alignment horizontal="center"/>
      <protection/>
    </xf>
    <xf numFmtId="0" fontId="1" fillId="0" borderId="51" xfId="55" applyFont="1" applyFill="1" applyBorder="1" applyAlignment="1">
      <alignment horizontal="center"/>
      <protection/>
    </xf>
    <xf numFmtId="0" fontId="0" fillId="33" borderId="52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1" fillId="0" borderId="53" xfId="55" applyFont="1" applyFill="1" applyBorder="1" applyAlignment="1">
      <alignment horizontal="center"/>
      <protection/>
    </xf>
    <xf numFmtId="0" fontId="0" fillId="33" borderId="54" xfId="55" applyFont="1" applyFill="1" applyBorder="1">
      <alignment/>
      <protection/>
    </xf>
    <xf numFmtId="0" fontId="1" fillId="33" borderId="0" xfId="55" applyFont="1" applyFill="1" applyBorder="1">
      <alignment/>
      <protection/>
    </xf>
    <xf numFmtId="173" fontId="8" fillId="33" borderId="10" xfId="55" applyNumberFormat="1" applyFont="1" applyFill="1" applyBorder="1" applyAlignment="1">
      <alignment horizontal="center"/>
      <protection/>
    </xf>
    <xf numFmtId="0" fontId="0" fillId="33" borderId="26" xfId="55" applyFont="1" applyFill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46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0" fontId="0" fillId="33" borderId="44" xfId="55" applyFont="1" applyFill="1" applyBorder="1" applyAlignment="1">
      <alignment horizontal="center"/>
      <protection/>
    </xf>
    <xf numFmtId="0" fontId="1" fillId="33" borderId="55" xfId="55" applyFont="1" applyFill="1" applyBorder="1">
      <alignment/>
      <protection/>
    </xf>
    <xf numFmtId="0" fontId="0" fillId="33" borderId="42" xfId="55" applyFont="1" applyFill="1" applyBorder="1">
      <alignment/>
      <protection/>
    </xf>
    <xf numFmtId="0" fontId="1" fillId="33" borderId="54" xfId="55" applyFont="1" applyFill="1" applyBorder="1">
      <alignment/>
      <protection/>
    </xf>
    <xf numFmtId="0" fontId="4" fillId="33" borderId="54" xfId="55" applyFont="1" applyFill="1" applyBorder="1">
      <alignment/>
      <protection/>
    </xf>
    <xf numFmtId="0" fontId="1" fillId="33" borderId="11" xfId="55" applyFont="1" applyFill="1" applyBorder="1">
      <alignment/>
      <protection/>
    </xf>
    <xf numFmtId="0" fontId="4" fillId="33" borderId="44" xfId="55" applyFont="1" applyFill="1" applyBorder="1">
      <alignment/>
      <protection/>
    </xf>
    <xf numFmtId="0" fontId="4" fillId="33" borderId="22" xfId="55" applyFont="1" applyFill="1" applyBorder="1">
      <alignment/>
      <protection/>
    </xf>
    <xf numFmtId="0" fontId="6" fillId="33" borderId="45" xfId="55" applyFont="1" applyFill="1" applyBorder="1">
      <alignment/>
      <protection/>
    </xf>
    <xf numFmtId="0" fontId="17" fillId="33" borderId="0" xfId="55" applyFont="1" applyFill="1" applyBorder="1">
      <alignment/>
      <protection/>
    </xf>
    <xf numFmtId="176" fontId="0" fillId="33" borderId="45" xfId="55" applyNumberFormat="1" applyFont="1" applyFill="1" applyBorder="1">
      <alignment/>
      <protection/>
    </xf>
    <xf numFmtId="175" fontId="0" fillId="33" borderId="41" xfId="55" applyNumberFormat="1" applyFont="1" applyFill="1" applyBorder="1">
      <alignment/>
      <protection/>
    </xf>
    <xf numFmtId="0" fontId="0" fillId="33" borderId="41" xfId="55" applyFont="1" applyFill="1" applyBorder="1">
      <alignment/>
      <protection/>
    </xf>
    <xf numFmtId="0" fontId="1" fillId="33" borderId="41" xfId="55" applyFont="1" applyFill="1" applyBorder="1" applyAlignment="1">
      <alignment horizontal="left"/>
      <protection/>
    </xf>
    <xf numFmtId="0" fontId="0" fillId="33" borderId="41" xfId="55" applyFont="1" applyFill="1" applyBorder="1" applyAlignment="1">
      <alignment horizontal="center"/>
      <protection/>
    </xf>
    <xf numFmtId="0" fontId="1" fillId="0" borderId="56" xfId="55" applyFont="1" applyFill="1" applyBorder="1" applyAlignment="1">
      <alignment horizontal="center"/>
      <protection/>
    </xf>
    <xf numFmtId="0" fontId="17" fillId="33" borderId="41" xfId="55" applyFont="1" applyFill="1" applyBorder="1">
      <alignment/>
      <protection/>
    </xf>
    <xf numFmtId="175" fontId="0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right" vertical="center"/>
      <protection/>
    </xf>
    <xf numFmtId="1" fontId="9" fillId="0" borderId="29" xfId="0" applyNumberFormat="1" applyFont="1" applyFill="1" applyBorder="1" applyAlignment="1" applyProtection="1">
      <alignment horizontal="center"/>
      <protection locked="0"/>
    </xf>
    <xf numFmtId="164" fontId="9" fillId="0" borderId="30" xfId="0" applyNumberFormat="1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174" fontId="0" fillId="34" borderId="55" xfId="0" applyNumberFormat="1" applyFont="1" applyFill="1" applyBorder="1" applyAlignment="1" applyProtection="1">
      <alignment horizontal="center"/>
      <protection locked="0"/>
    </xf>
    <xf numFmtId="174" fontId="0" fillId="34" borderId="54" xfId="0" applyNumberFormat="1" applyFont="1" applyFill="1" applyBorder="1" applyAlignment="1" applyProtection="1">
      <alignment horizontal="center"/>
      <protection locked="0"/>
    </xf>
    <xf numFmtId="0" fontId="0" fillId="34" borderId="45" xfId="0" applyFont="1" applyFill="1" applyBorder="1" applyAlignment="1" applyProtection="1">
      <alignment horizontal="center"/>
      <protection locked="0"/>
    </xf>
    <xf numFmtId="0" fontId="17" fillId="33" borderId="57" xfId="55" applyFont="1" applyFill="1" applyBorder="1">
      <alignment/>
      <protection/>
    </xf>
    <xf numFmtId="164" fontId="9" fillId="0" borderId="27" xfId="0" applyNumberFormat="1" applyFont="1" applyBorder="1" applyAlignment="1" applyProtection="1">
      <alignment horizontal="center"/>
      <protection/>
    </xf>
    <xf numFmtId="14" fontId="7" fillId="0" borderId="36" xfId="0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wrapText="1"/>
      <protection locked="0"/>
    </xf>
    <xf numFmtId="0" fontId="1" fillId="0" borderId="5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48" xfId="55" applyFont="1" applyFill="1" applyBorder="1" applyAlignment="1">
      <alignment horizontal="center"/>
      <protection/>
    </xf>
    <xf numFmtId="0" fontId="0" fillId="33" borderId="22" xfId="55" applyFont="1" applyFill="1" applyBorder="1" applyAlignment="1">
      <alignment horizontal="center"/>
      <protection/>
    </xf>
    <xf numFmtId="0" fontId="0" fillId="33" borderId="58" xfId="55" applyFont="1" applyFill="1" applyBorder="1" applyAlignment="1">
      <alignment horizontal="center"/>
      <protection/>
    </xf>
    <xf numFmtId="0" fontId="1" fillId="33" borderId="44" xfId="55" applyFont="1" applyFill="1" applyBorder="1" applyAlignment="1">
      <alignment horizontal="center"/>
      <protection/>
    </xf>
    <xf numFmtId="0" fontId="0" fillId="33" borderId="33" xfId="55" applyFont="1" applyFill="1" applyBorder="1" applyAlignment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1" fillId="0" borderId="59" xfId="0" applyFont="1" applyBorder="1" applyAlignment="1" applyProtection="1">
      <alignment horizontal="left" vertical="top" wrapText="1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shrinkToFit="1"/>
      <protection locked="0"/>
    </xf>
    <xf numFmtId="0" fontId="14" fillId="0" borderId="60" xfId="0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vertical="top" wrapText="1"/>
      <protection locked="0"/>
    </xf>
    <xf numFmtId="0" fontId="9" fillId="0" borderId="59" xfId="0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/>
      <protection locked="0"/>
    </xf>
    <xf numFmtId="0" fontId="7" fillId="0" borderId="68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69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vertical="top" wrapText="1"/>
      <protection locked="0"/>
    </xf>
    <xf numFmtId="0" fontId="9" fillId="0" borderId="62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14" fontId="7" fillId="0" borderId="70" xfId="0" applyNumberFormat="1" applyFont="1" applyBorder="1" applyAlignment="1" applyProtection="1">
      <alignment wrapText="1"/>
      <protection locked="0"/>
    </xf>
    <xf numFmtId="0" fontId="7" fillId="0" borderId="71" xfId="0" applyFont="1" applyBorder="1" applyAlignment="1" applyProtection="1">
      <alignment wrapText="1"/>
      <protection locked="0"/>
    </xf>
    <xf numFmtId="0" fontId="7" fillId="0" borderId="72" xfId="0" applyFont="1" applyBorder="1" applyAlignment="1" applyProtection="1">
      <alignment wrapText="1"/>
      <protection locked="0"/>
    </xf>
    <xf numFmtId="0" fontId="7" fillId="0" borderId="70" xfId="0" applyFont="1" applyBorder="1" applyAlignment="1" applyProtection="1">
      <alignment wrapText="1"/>
      <protection locked="0"/>
    </xf>
    <xf numFmtId="168" fontId="9" fillId="0" borderId="22" xfId="0" applyNumberFormat="1" applyFont="1" applyBorder="1" applyAlignment="1" applyProtection="1">
      <alignment horizontal="center"/>
      <protection locked="0"/>
    </xf>
    <xf numFmtId="168" fontId="9" fillId="0" borderId="23" xfId="0" applyNumberFormat="1" applyFont="1" applyBorder="1" applyAlignment="1" applyProtection="1">
      <alignment horizontal="center"/>
      <protection locked="0"/>
    </xf>
    <xf numFmtId="0" fontId="7" fillId="0" borderId="73" xfId="0" applyFont="1" applyBorder="1" applyAlignment="1" applyProtection="1">
      <alignment horizontal="center" wrapText="1"/>
      <protection/>
    </xf>
    <xf numFmtId="0" fontId="9" fillId="0" borderId="74" xfId="0" applyFont="1" applyBorder="1" applyAlignment="1" applyProtection="1">
      <alignment horizontal="center"/>
      <protection/>
    </xf>
    <xf numFmtId="0" fontId="9" fillId="0" borderId="75" xfId="0" applyFont="1" applyBorder="1" applyAlignment="1" applyProtection="1">
      <alignment horizontal="center"/>
      <protection/>
    </xf>
    <xf numFmtId="0" fontId="7" fillId="0" borderId="74" xfId="0" applyFont="1" applyBorder="1" applyAlignment="1" applyProtection="1">
      <alignment horizontal="center" wrapText="1"/>
      <protection/>
    </xf>
    <xf numFmtId="0" fontId="7" fillId="0" borderId="75" xfId="0" applyFont="1" applyBorder="1" applyAlignment="1" applyProtection="1">
      <alignment horizontal="center" wrapTex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 wrapText="1"/>
      <protection/>
    </xf>
    <xf numFmtId="0" fontId="9" fillId="0" borderId="79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8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SheetLayoutView="100" workbookViewId="0" topLeftCell="A1">
      <selection activeCell="A87" sqref="A87:J128"/>
    </sheetView>
  </sheetViews>
  <sheetFormatPr defaultColWidth="9.140625" defaultRowHeight="12.75"/>
  <cols>
    <col min="1" max="1" width="18.8515625" style="19" customWidth="1"/>
    <col min="2" max="2" width="15.57421875" style="19" customWidth="1"/>
    <col min="3" max="4" width="10.7109375" style="19" customWidth="1"/>
    <col min="5" max="5" width="14.28125" style="19" customWidth="1"/>
    <col min="6" max="6" width="14.00390625" style="19" customWidth="1"/>
    <col min="7" max="7" width="20.28125" style="19" customWidth="1"/>
    <col min="8" max="8" width="22.57421875" style="19" customWidth="1"/>
    <col min="9" max="9" width="25.28125" style="19" customWidth="1"/>
    <col min="10" max="10" width="9.140625" style="151" customWidth="1"/>
    <col min="11" max="16384" width="9.140625" style="19" customWidth="1"/>
  </cols>
  <sheetData>
    <row r="1" spans="1:10" s="3" customFormat="1" ht="15.75" customHeight="1">
      <c r="A1" s="211"/>
      <c r="B1" s="211"/>
      <c r="C1" s="211"/>
      <c r="D1" s="211"/>
      <c r="E1" s="211"/>
      <c r="F1" s="211"/>
      <c r="G1" s="212"/>
      <c r="H1" s="1"/>
      <c r="I1" s="2"/>
      <c r="J1" s="149"/>
    </row>
    <row r="2" spans="1:10" s="3" customFormat="1" ht="15.75" customHeight="1">
      <c r="A2" s="211" t="s">
        <v>4</v>
      </c>
      <c r="B2" s="211"/>
      <c r="C2" s="211"/>
      <c r="D2" s="211"/>
      <c r="E2" s="211"/>
      <c r="F2" s="211"/>
      <c r="G2" s="212"/>
      <c r="H2" s="1" t="s">
        <v>5</v>
      </c>
      <c r="I2" s="2" t="s">
        <v>39</v>
      </c>
      <c r="J2" s="149"/>
    </row>
    <row r="3" spans="1:10" s="3" customFormat="1" ht="15.75" customHeight="1">
      <c r="A3" s="176" t="s">
        <v>30</v>
      </c>
      <c r="B3" s="176"/>
      <c r="C3" s="176"/>
      <c r="D3" s="176"/>
      <c r="E3" s="176"/>
      <c r="F3" s="176"/>
      <c r="G3" s="177"/>
      <c r="H3" s="1" t="s">
        <v>37</v>
      </c>
      <c r="I3" s="4">
        <v>44197</v>
      </c>
      <c r="J3" s="149"/>
    </row>
    <row r="4" spans="1:10" s="3" customFormat="1" ht="15.75" customHeight="1">
      <c r="A4" s="5" t="s">
        <v>17</v>
      </c>
      <c r="B4" s="213" t="s">
        <v>41</v>
      </c>
      <c r="C4" s="213"/>
      <c r="D4" s="213"/>
      <c r="E4" s="6" t="s">
        <v>38</v>
      </c>
      <c r="F4" s="214"/>
      <c r="G4" s="215"/>
      <c r="H4" s="7" t="s">
        <v>36</v>
      </c>
      <c r="I4" s="8" t="s">
        <v>40</v>
      </c>
      <c r="J4" s="149"/>
    </row>
    <row r="5" spans="1:10" s="12" customFormat="1" ht="31.5" customHeight="1" thickBot="1">
      <c r="A5" s="9" t="s">
        <v>12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93</v>
      </c>
      <c r="H5" s="216" t="s">
        <v>94</v>
      </c>
      <c r="I5" s="217"/>
      <c r="J5" s="150"/>
    </row>
    <row r="6" spans="1:9" ht="18.75" customHeight="1" thickTop="1">
      <c r="A6" s="13">
        <v>1</v>
      </c>
      <c r="B6" s="14" t="s">
        <v>102</v>
      </c>
      <c r="C6" s="15" t="s">
        <v>102</v>
      </c>
      <c r="D6" s="15">
        <v>0.012</v>
      </c>
      <c r="E6" s="15">
        <v>0.012</v>
      </c>
      <c r="F6" s="15">
        <v>0.012</v>
      </c>
      <c r="G6" s="16">
        <v>0.011</v>
      </c>
      <c r="H6" s="199">
        <v>0.015</v>
      </c>
      <c r="I6" s="200"/>
    </row>
    <row r="7" spans="1:9" ht="18.75" customHeight="1">
      <c r="A7" s="20">
        <v>2</v>
      </c>
      <c r="B7" s="21">
        <v>0.011</v>
      </c>
      <c r="C7" s="22" t="s">
        <v>102</v>
      </c>
      <c r="D7" s="23" t="s">
        <v>102</v>
      </c>
      <c r="E7" s="17">
        <v>0.011</v>
      </c>
      <c r="F7" s="22">
        <v>0.011</v>
      </c>
      <c r="G7" s="18">
        <v>0.011</v>
      </c>
      <c r="H7" s="199">
        <v>0.013</v>
      </c>
      <c r="I7" s="200"/>
    </row>
    <row r="8" spans="1:9" ht="18.75" customHeight="1">
      <c r="A8" s="24">
        <v>3</v>
      </c>
      <c r="B8" s="25" t="s">
        <v>102</v>
      </c>
      <c r="C8" s="26" t="s">
        <v>102</v>
      </c>
      <c r="D8" s="27" t="s">
        <v>102</v>
      </c>
      <c r="E8" s="28">
        <v>0.02</v>
      </c>
      <c r="F8" s="26">
        <v>0.019</v>
      </c>
      <c r="G8" s="29">
        <v>0.019</v>
      </c>
      <c r="H8" s="199">
        <v>0.023</v>
      </c>
      <c r="I8" s="200"/>
    </row>
    <row r="9" spans="1:9" ht="18.75" customHeight="1">
      <c r="A9" s="24">
        <v>4</v>
      </c>
      <c r="B9" s="25">
        <v>0.02</v>
      </c>
      <c r="C9" s="26">
        <v>0.021</v>
      </c>
      <c r="D9" s="27">
        <v>0.022</v>
      </c>
      <c r="E9" s="28" t="s">
        <v>102</v>
      </c>
      <c r="F9" s="26" t="s">
        <v>102</v>
      </c>
      <c r="G9" s="29">
        <v>0.02</v>
      </c>
      <c r="H9" s="199">
        <v>0.025</v>
      </c>
      <c r="I9" s="200"/>
    </row>
    <row r="10" spans="1:9" ht="18.75" customHeight="1">
      <c r="A10" s="24">
        <v>5</v>
      </c>
      <c r="B10" s="25">
        <v>0.022</v>
      </c>
      <c r="C10" s="26">
        <v>0.022</v>
      </c>
      <c r="D10" s="27">
        <v>0.02</v>
      </c>
      <c r="E10" s="28" t="s">
        <v>102</v>
      </c>
      <c r="F10" s="26">
        <v>0.021</v>
      </c>
      <c r="G10" s="29" t="s">
        <v>102</v>
      </c>
      <c r="H10" s="199">
        <v>0.025</v>
      </c>
      <c r="I10" s="200"/>
    </row>
    <row r="11" spans="1:9" ht="18.75" customHeight="1">
      <c r="A11" s="24">
        <v>6</v>
      </c>
      <c r="B11" s="25">
        <v>0.024</v>
      </c>
      <c r="C11" s="26">
        <v>0.023</v>
      </c>
      <c r="D11" s="27" t="s">
        <v>102</v>
      </c>
      <c r="E11" s="28" t="s">
        <v>102</v>
      </c>
      <c r="F11" s="26" t="s">
        <v>102</v>
      </c>
      <c r="G11" s="29">
        <v>0.023</v>
      </c>
      <c r="H11" s="199">
        <v>0.028</v>
      </c>
      <c r="I11" s="200"/>
    </row>
    <row r="12" spans="1:9" ht="18.75" customHeight="1">
      <c r="A12" s="24">
        <v>7</v>
      </c>
      <c r="B12" s="25" t="s">
        <v>102</v>
      </c>
      <c r="C12" s="26" t="s">
        <v>102</v>
      </c>
      <c r="D12" s="27" t="s">
        <v>102</v>
      </c>
      <c r="E12" s="28">
        <v>0.012</v>
      </c>
      <c r="F12" s="26">
        <v>0.012</v>
      </c>
      <c r="G12" s="29" t="s">
        <v>102</v>
      </c>
      <c r="H12" s="199">
        <v>0.013</v>
      </c>
      <c r="I12" s="200"/>
    </row>
    <row r="13" spans="1:9" ht="18.75" customHeight="1">
      <c r="A13" s="24">
        <v>8</v>
      </c>
      <c r="B13" s="25" t="s">
        <v>102</v>
      </c>
      <c r="C13" s="26" t="s">
        <v>102</v>
      </c>
      <c r="D13" s="27" t="s">
        <v>102</v>
      </c>
      <c r="E13" s="28">
        <v>0.013</v>
      </c>
      <c r="F13" s="26">
        <v>0.012</v>
      </c>
      <c r="G13" s="29">
        <v>0.012</v>
      </c>
      <c r="H13" s="199">
        <v>0.016</v>
      </c>
      <c r="I13" s="200"/>
    </row>
    <row r="14" spans="1:9" ht="18.75" customHeight="1">
      <c r="A14" s="24">
        <v>9</v>
      </c>
      <c r="B14" s="25" t="s">
        <v>102</v>
      </c>
      <c r="C14" s="26" t="s">
        <v>102</v>
      </c>
      <c r="D14" s="27" t="s">
        <v>102</v>
      </c>
      <c r="E14" s="28">
        <v>0.012</v>
      </c>
      <c r="F14" s="26">
        <v>0.012</v>
      </c>
      <c r="G14" s="29">
        <v>0.012</v>
      </c>
      <c r="H14" s="199">
        <v>0.014</v>
      </c>
      <c r="I14" s="200"/>
    </row>
    <row r="15" spans="1:9" ht="18.75" customHeight="1">
      <c r="A15" s="24">
        <v>10</v>
      </c>
      <c r="B15" s="25" t="s">
        <v>102</v>
      </c>
      <c r="C15" s="26" t="s">
        <v>102</v>
      </c>
      <c r="D15" s="27" t="s">
        <v>102</v>
      </c>
      <c r="E15" s="28">
        <v>0.012</v>
      </c>
      <c r="F15" s="26">
        <v>0.011</v>
      </c>
      <c r="G15" s="29">
        <v>0.012</v>
      </c>
      <c r="H15" s="199">
        <v>0.016</v>
      </c>
      <c r="I15" s="200"/>
    </row>
    <row r="16" spans="1:9" ht="18.75" customHeight="1">
      <c r="A16" s="24">
        <v>11</v>
      </c>
      <c r="B16" s="25" t="s">
        <v>102</v>
      </c>
      <c r="C16" s="26">
        <v>0.013</v>
      </c>
      <c r="D16" s="27">
        <v>0.013</v>
      </c>
      <c r="E16" s="28" t="s">
        <v>102</v>
      </c>
      <c r="F16" s="26" t="s">
        <v>102</v>
      </c>
      <c r="G16" s="29">
        <v>0.013</v>
      </c>
      <c r="H16" s="199">
        <v>0.015</v>
      </c>
      <c r="I16" s="200"/>
    </row>
    <row r="17" spans="1:9" ht="18.75" customHeight="1">
      <c r="A17" s="24">
        <v>12</v>
      </c>
      <c r="B17" s="25">
        <v>0.013</v>
      </c>
      <c r="C17" s="26" t="s">
        <v>102</v>
      </c>
      <c r="D17" s="26" t="s">
        <v>102</v>
      </c>
      <c r="E17" s="26" t="s">
        <v>102</v>
      </c>
      <c r="F17" s="26">
        <v>0.012</v>
      </c>
      <c r="G17" s="29">
        <v>0.017</v>
      </c>
      <c r="H17" s="199">
        <v>0.017</v>
      </c>
      <c r="I17" s="200"/>
    </row>
    <row r="18" spans="1:9" ht="18.75" customHeight="1">
      <c r="A18" s="24">
        <v>13</v>
      </c>
      <c r="B18" s="25">
        <v>0.013</v>
      </c>
      <c r="C18" s="26">
        <v>0.012</v>
      </c>
      <c r="D18" s="26" t="s">
        <v>102</v>
      </c>
      <c r="E18" s="26" t="s">
        <v>102</v>
      </c>
      <c r="F18" s="26" t="s">
        <v>102</v>
      </c>
      <c r="G18" s="29">
        <v>0.012</v>
      </c>
      <c r="H18" s="199">
        <v>0.014</v>
      </c>
      <c r="I18" s="200"/>
    </row>
    <row r="19" spans="1:9" ht="18.75" customHeight="1">
      <c r="A19" s="24">
        <v>14</v>
      </c>
      <c r="B19" s="25">
        <v>0.012</v>
      </c>
      <c r="C19" s="26">
        <v>0.012</v>
      </c>
      <c r="D19" s="26" t="s">
        <v>102</v>
      </c>
      <c r="E19" s="26" t="s">
        <v>102</v>
      </c>
      <c r="F19" s="26">
        <v>0.012</v>
      </c>
      <c r="G19" s="29">
        <v>0.012</v>
      </c>
      <c r="H19" s="199">
        <v>0.014</v>
      </c>
      <c r="I19" s="200"/>
    </row>
    <row r="20" spans="1:9" ht="18.75" customHeight="1">
      <c r="A20" s="24">
        <v>15</v>
      </c>
      <c r="B20" s="25" t="s">
        <v>102</v>
      </c>
      <c r="C20" s="26" t="s">
        <v>102</v>
      </c>
      <c r="D20" s="26" t="s">
        <v>102</v>
      </c>
      <c r="E20" s="26">
        <v>0.012</v>
      </c>
      <c r="F20" s="26">
        <v>0.012</v>
      </c>
      <c r="G20" s="29">
        <v>0.012</v>
      </c>
      <c r="H20" s="199">
        <v>0.014</v>
      </c>
      <c r="I20" s="200"/>
    </row>
    <row r="21" spans="1:9" ht="18.75" customHeight="1">
      <c r="A21" s="24">
        <v>16</v>
      </c>
      <c r="B21" s="25" t="s">
        <v>102</v>
      </c>
      <c r="C21" s="26" t="s">
        <v>102</v>
      </c>
      <c r="D21" s="26" t="s">
        <v>102</v>
      </c>
      <c r="E21" s="26">
        <v>0.012</v>
      </c>
      <c r="F21" s="26">
        <v>0.013</v>
      </c>
      <c r="G21" s="29">
        <v>0.012</v>
      </c>
      <c r="H21" s="199">
        <v>0.015</v>
      </c>
      <c r="I21" s="200"/>
    </row>
    <row r="22" spans="1:9" ht="18.75" customHeight="1">
      <c r="A22" s="24">
        <v>17</v>
      </c>
      <c r="B22" s="25">
        <v>0.013</v>
      </c>
      <c r="C22" s="26" t="s">
        <v>102</v>
      </c>
      <c r="D22" s="26" t="s">
        <v>102</v>
      </c>
      <c r="E22" s="26">
        <v>0.012</v>
      </c>
      <c r="F22" s="26">
        <v>0.012</v>
      </c>
      <c r="G22" s="29">
        <v>0.012</v>
      </c>
      <c r="H22" s="199">
        <v>0.015</v>
      </c>
      <c r="I22" s="200"/>
    </row>
    <row r="23" spans="1:9" ht="18.75" customHeight="1">
      <c r="A23" s="24">
        <v>18</v>
      </c>
      <c r="B23" s="25">
        <v>0.013</v>
      </c>
      <c r="C23" s="26" t="s">
        <v>102</v>
      </c>
      <c r="D23" s="26" t="s">
        <v>102</v>
      </c>
      <c r="E23" s="26">
        <v>0.012</v>
      </c>
      <c r="F23" s="26">
        <v>0.012</v>
      </c>
      <c r="G23" s="29">
        <v>0.012</v>
      </c>
      <c r="H23" s="199">
        <v>0.017</v>
      </c>
      <c r="I23" s="200"/>
    </row>
    <row r="24" spans="1:9" ht="18.75" customHeight="1">
      <c r="A24" s="24">
        <v>19</v>
      </c>
      <c r="B24" s="25">
        <v>0.013</v>
      </c>
      <c r="C24" s="26" t="s">
        <v>102</v>
      </c>
      <c r="D24" s="27" t="s">
        <v>102</v>
      </c>
      <c r="E24" s="28" t="s">
        <v>102</v>
      </c>
      <c r="F24" s="26">
        <v>0.012</v>
      </c>
      <c r="G24" s="29">
        <v>0.012</v>
      </c>
      <c r="H24" s="199">
        <v>0.015</v>
      </c>
      <c r="I24" s="200"/>
    </row>
    <row r="25" spans="1:9" ht="18.75" customHeight="1">
      <c r="A25" s="24">
        <v>20</v>
      </c>
      <c r="B25" s="25">
        <v>0.012</v>
      </c>
      <c r="C25" s="26">
        <v>0.012</v>
      </c>
      <c r="D25" s="27" t="s">
        <v>102</v>
      </c>
      <c r="E25" s="28">
        <v>0.012</v>
      </c>
      <c r="F25" s="26" t="s">
        <v>102</v>
      </c>
      <c r="G25" s="29" t="s">
        <v>102</v>
      </c>
      <c r="H25" s="199">
        <v>0.013</v>
      </c>
      <c r="I25" s="200"/>
    </row>
    <row r="26" spans="1:9" ht="18.75" customHeight="1">
      <c r="A26" s="24">
        <v>21</v>
      </c>
      <c r="B26" s="25" t="s">
        <v>102</v>
      </c>
      <c r="C26" s="26" t="s">
        <v>102</v>
      </c>
      <c r="D26" s="27">
        <v>0.018</v>
      </c>
      <c r="E26" s="28">
        <v>0.012</v>
      </c>
      <c r="F26" s="26">
        <v>0.012</v>
      </c>
      <c r="G26" s="29" t="s">
        <v>102</v>
      </c>
      <c r="H26" s="199">
        <v>0.018</v>
      </c>
      <c r="I26" s="200"/>
    </row>
    <row r="27" spans="1:9" ht="18.75" customHeight="1">
      <c r="A27" s="24">
        <v>22</v>
      </c>
      <c r="B27" s="25" t="s">
        <v>102</v>
      </c>
      <c r="C27" s="26" t="s">
        <v>102</v>
      </c>
      <c r="D27" s="27" t="s">
        <v>102</v>
      </c>
      <c r="E27" s="28">
        <v>0.012</v>
      </c>
      <c r="F27" s="26">
        <v>0.012</v>
      </c>
      <c r="G27" s="29">
        <v>0.012</v>
      </c>
      <c r="H27" s="199">
        <v>0.014</v>
      </c>
      <c r="I27" s="200"/>
    </row>
    <row r="28" spans="1:9" ht="18.75" customHeight="1">
      <c r="A28" s="24">
        <v>23</v>
      </c>
      <c r="B28" s="25" t="s">
        <v>102</v>
      </c>
      <c r="C28" s="26" t="s">
        <v>102</v>
      </c>
      <c r="D28" s="27" t="s">
        <v>102</v>
      </c>
      <c r="E28" s="28">
        <v>0.012</v>
      </c>
      <c r="F28" s="26">
        <v>0.012</v>
      </c>
      <c r="G28" s="29">
        <v>0.012</v>
      </c>
      <c r="H28" s="199">
        <v>0.02</v>
      </c>
      <c r="I28" s="200"/>
    </row>
    <row r="29" spans="1:9" ht="18.75" customHeight="1">
      <c r="A29" s="24">
        <v>24</v>
      </c>
      <c r="B29" s="25">
        <v>0.013</v>
      </c>
      <c r="C29" s="26" t="s">
        <v>102</v>
      </c>
      <c r="D29" s="27" t="s">
        <v>102</v>
      </c>
      <c r="E29" s="28">
        <v>0.013</v>
      </c>
      <c r="F29" s="26">
        <v>0.012</v>
      </c>
      <c r="G29" s="29">
        <v>0.015</v>
      </c>
      <c r="H29" s="199">
        <v>0.018</v>
      </c>
      <c r="I29" s="200"/>
    </row>
    <row r="30" spans="1:9" ht="18.75" customHeight="1">
      <c r="A30" s="24">
        <v>25</v>
      </c>
      <c r="B30" s="25" t="s">
        <v>102</v>
      </c>
      <c r="C30" s="26" t="s">
        <v>102</v>
      </c>
      <c r="D30" s="27">
        <v>0.02</v>
      </c>
      <c r="E30" s="28" t="s">
        <v>102</v>
      </c>
      <c r="F30" s="26">
        <v>0.012</v>
      </c>
      <c r="G30" s="29">
        <v>0.012</v>
      </c>
      <c r="H30" s="199">
        <v>0.02</v>
      </c>
      <c r="I30" s="200"/>
    </row>
    <row r="31" spans="1:9" ht="18.75" customHeight="1">
      <c r="A31" s="24">
        <v>26</v>
      </c>
      <c r="B31" s="25">
        <v>0.012</v>
      </c>
      <c r="C31" s="26">
        <v>0.015</v>
      </c>
      <c r="D31" s="27" t="s">
        <v>102</v>
      </c>
      <c r="E31" s="28" t="s">
        <v>102</v>
      </c>
      <c r="F31" s="26" t="s">
        <v>102</v>
      </c>
      <c r="G31" s="29">
        <v>0.012</v>
      </c>
      <c r="H31" s="199">
        <v>0.019</v>
      </c>
      <c r="I31" s="200"/>
    </row>
    <row r="32" spans="1:9" ht="18.75" customHeight="1">
      <c r="A32" s="24">
        <v>27</v>
      </c>
      <c r="B32" s="25">
        <v>0.012</v>
      </c>
      <c r="C32" s="26">
        <v>0.012</v>
      </c>
      <c r="D32" s="27" t="s">
        <v>102</v>
      </c>
      <c r="E32" s="28" t="s">
        <v>102</v>
      </c>
      <c r="F32" s="26" t="s">
        <v>102</v>
      </c>
      <c r="G32" s="29" t="s">
        <v>102</v>
      </c>
      <c r="H32" s="199">
        <v>0.018</v>
      </c>
      <c r="I32" s="200"/>
    </row>
    <row r="33" spans="1:9" ht="18.75" customHeight="1">
      <c r="A33" s="24">
        <v>28</v>
      </c>
      <c r="B33" s="25" t="s">
        <v>102</v>
      </c>
      <c r="C33" s="26" t="s">
        <v>102</v>
      </c>
      <c r="D33" s="27" t="s">
        <v>102</v>
      </c>
      <c r="E33" s="28">
        <v>0.012</v>
      </c>
      <c r="F33" s="26">
        <v>0.012</v>
      </c>
      <c r="G33" s="29" t="s">
        <v>102</v>
      </c>
      <c r="H33" s="199">
        <v>0.021</v>
      </c>
      <c r="I33" s="200"/>
    </row>
    <row r="34" spans="1:9" ht="18.75" customHeight="1">
      <c r="A34" s="24">
        <v>29</v>
      </c>
      <c r="B34" s="25" t="s">
        <v>102</v>
      </c>
      <c r="C34" s="26" t="s">
        <v>102</v>
      </c>
      <c r="D34" s="27" t="s">
        <v>102</v>
      </c>
      <c r="E34" s="28">
        <v>0.013</v>
      </c>
      <c r="F34" s="26">
        <v>0.013</v>
      </c>
      <c r="G34" s="29">
        <v>0.013</v>
      </c>
      <c r="H34" s="199">
        <v>0.023</v>
      </c>
      <c r="I34" s="200"/>
    </row>
    <row r="35" spans="1:9" ht="18.75" customHeight="1">
      <c r="A35" s="24">
        <v>30</v>
      </c>
      <c r="B35" s="25" t="s">
        <v>102</v>
      </c>
      <c r="C35" s="26" t="s">
        <v>102</v>
      </c>
      <c r="D35" s="27" t="s">
        <v>102</v>
      </c>
      <c r="E35" s="28">
        <v>0.013</v>
      </c>
      <c r="F35" s="26">
        <v>0.012</v>
      </c>
      <c r="G35" s="29">
        <v>0.012</v>
      </c>
      <c r="H35" s="199">
        <v>0.023</v>
      </c>
      <c r="I35" s="200"/>
    </row>
    <row r="36" spans="1:9" ht="18.75" customHeight="1" thickBot="1">
      <c r="A36" s="30">
        <v>31</v>
      </c>
      <c r="B36" s="31">
        <v>0.016</v>
      </c>
      <c r="C36" s="32" t="s">
        <v>102</v>
      </c>
      <c r="D36" s="33" t="s">
        <v>102</v>
      </c>
      <c r="E36" s="34" t="s">
        <v>102</v>
      </c>
      <c r="F36" s="32">
        <v>0.012</v>
      </c>
      <c r="G36" s="35">
        <v>0.012</v>
      </c>
      <c r="H36" s="199">
        <v>0.029</v>
      </c>
      <c r="I36" s="200"/>
    </row>
    <row r="37" spans="1:10" s="12" customFormat="1" ht="24" customHeight="1" thickTop="1">
      <c r="A37" s="201" t="s">
        <v>4</v>
      </c>
      <c r="B37" s="202"/>
      <c r="C37" s="202"/>
      <c r="D37" s="202"/>
      <c r="E37" s="203"/>
      <c r="F37" s="201" t="s">
        <v>14</v>
      </c>
      <c r="G37" s="204"/>
      <c r="H37" s="204"/>
      <c r="I37" s="205"/>
      <c r="J37" s="150"/>
    </row>
    <row r="38" spans="1:10" s="37" customFormat="1" ht="36" customHeight="1">
      <c r="A38" s="206" t="s">
        <v>92</v>
      </c>
      <c r="B38" s="207"/>
      <c r="C38" s="207"/>
      <c r="D38" s="207"/>
      <c r="E38" s="36" t="s">
        <v>104</v>
      </c>
      <c r="F38" s="208" t="s">
        <v>16</v>
      </c>
      <c r="G38" s="209"/>
      <c r="H38" s="209" t="s">
        <v>31</v>
      </c>
      <c r="I38" s="210"/>
      <c r="J38" s="148"/>
    </row>
    <row r="39" spans="1:10" s="37" customFormat="1" ht="23.25" customHeight="1" thickBot="1">
      <c r="A39" s="181" t="s">
        <v>15</v>
      </c>
      <c r="B39" s="182"/>
      <c r="C39" s="182"/>
      <c r="D39" s="182"/>
      <c r="E39" s="38" t="s">
        <v>104</v>
      </c>
      <c r="F39" s="183" t="s">
        <v>104</v>
      </c>
      <c r="G39" s="184"/>
      <c r="H39" s="184" t="s">
        <v>104</v>
      </c>
      <c r="I39" s="185"/>
      <c r="J39" s="148"/>
    </row>
    <row r="40" spans="1:10" s="12" customFormat="1" ht="22.5" customHeight="1" thickBot="1" thickTop="1">
      <c r="A40" s="186"/>
      <c r="B40" s="187"/>
      <c r="C40" s="187"/>
      <c r="D40" s="187"/>
      <c r="E40" s="188"/>
      <c r="F40" s="195"/>
      <c r="G40" s="196"/>
      <c r="H40" s="196"/>
      <c r="I40" s="197"/>
      <c r="J40" s="150"/>
    </row>
    <row r="41" spans="1:10" s="12" customFormat="1" ht="22.5" customHeight="1" thickBot="1" thickTop="1">
      <c r="A41" s="189"/>
      <c r="B41" s="190"/>
      <c r="C41" s="190"/>
      <c r="D41" s="190"/>
      <c r="E41" s="191"/>
      <c r="F41" s="198" t="s">
        <v>103</v>
      </c>
      <c r="G41" s="196"/>
      <c r="H41" s="197"/>
      <c r="I41" s="159">
        <v>44231</v>
      </c>
      <c r="J41" s="150"/>
    </row>
    <row r="42" spans="1:10" s="12" customFormat="1" ht="22.5" customHeight="1" thickBot="1" thickTop="1">
      <c r="A42" s="192"/>
      <c r="B42" s="193"/>
      <c r="C42" s="193"/>
      <c r="D42" s="193"/>
      <c r="E42" s="194"/>
      <c r="F42" s="198" t="s">
        <v>46</v>
      </c>
      <c r="G42" s="196"/>
      <c r="H42" s="197"/>
      <c r="I42" s="39" t="s">
        <v>45</v>
      </c>
      <c r="J42" s="150"/>
    </row>
    <row r="43" spans="1:10" s="40" customFormat="1" ht="15" thickTop="1">
      <c r="A43" s="170" t="s">
        <v>95</v>
      </c>
      <c r="B43" s="170"/>
      <c r="C43" s="170"/>
      <c r="D43" s="170"/>
      <c r="E43" s="170"/>
      <c r="F43" s="171"/>
      <c r="G43" s="171"/>
      <c r="H43" s="171"/>
      <c r="I43" s="171"/>
      <c r="J43" s="152"/>
    </row>
    <row r="44" spans="1:10" s="40" customFormat="1" ht="14.25">
      <c r="A44" s="172" t="s">
        <v>35</v>
      </c>
      <c r="B44" s="173"/>
      <c r="C44" s="173"/>
      <c r="D44" s="173"/>
      <c r="E44" s="173"/>
      <c r="F44" s="173"/>
      <c r="G44" s="173"/>
      <c r="H44" s="173"/>
      <c r="I44" s="173"/>
      <c r="J44" s="152"/>
    </row>
    <row r="45" spans="1:9" ht="12.75" customHeight="1">
      <c r="A45" s="174" t="s">
        <v>13</v>
      </c>
      <c r="B45" s="175"/>
      <c r="C45" s="175"/>
      <c r="D45" s="175"/>
      <c r="E45" s="175"/>
      <c r="F45" s="175"/>
      <c r="G45" s="175"/>
      <c r="H45" s="175"/>
      <c r="I45" s="175"/>
    </row>
    <row r="47" spans="1:9" ht="15.75">
      <c r="A47" s="176" t="s">
        <v>29</v>
      </c>
      <c r="B47" s="176"/>
      <c r="C47" s="176"/>
      <c r="D47" s="176"/>
      <c r="E47" s="176"/>
      <c r="F47" s="176"/>
      <c r="G47" s="177"/>
      <c r="H47" s="41" t="s">
        <v>44</v>
      </c>
      <c r="I47" s="42"/>
    </row>
    <row r="48" spans="1:9" ht="26.25" customHeight="1">
      <c r="A48" s="43" t="s">
        <v>17</v>
      </c>
      <c r="B48" s="178" t="s">
        <v>42</v>
      </c>
      <c r="C48" s="178"/>
      <c r="D48" s="44" t="s">
        <v>43</v>
      </c>
      <c r="E48" s="45"/>
      <c r="F48" s="46" t="s">
        <v>10</v>
      </c>
      <c r="G48" s="4">
        <f>I3</f>
        <v>44197</v>
      </c>
      <c r="H48" s="47" t="s">
        <v>96</v>
      </c>
      <c r="I48" s="48">
        <v>0.5</v>
      </c>
    </row>
    <row r="49" spans="1:9" ht="13.5" thickBot="1">
      <c r="A49" s="49"/>
      <c r="I49" s="50"/>
    </row>
    <row r="50" spans="1:10" s="58" customFormat="1" ht="64.5" customHeight="1" thickTop="1">
      <c r="A50" s="51" t="s">
        <v>7</v>
      </c>
      <c r="B50" s="52" t="s">
        <v>34</v>
      </c>
      <c r="C50" s="53" t="s">
        <v>32</v>
      </c>
      <c r="D50" s="54" t="s">
        <v>9</v>
      </c>
      <c r="E50" s="55" t="s">
        <v>0</v>
      </c>
      <c r="F50" s="56" t="s">
        <v>1</v>
      </c>
      <c r="G50" s="57" t="s">
        <v>6</v>
      </c>
      <c r="H50" s="57" t="s">
        <v>33</v>
      </c>
      <c r="I50" s="57" t="s">
        <v>18</v>
      </c>
      <c r="J50" s="153"/>
    </row>
    <row r="51" spans="1:11" ht="15.75" thickBot="1">
      <c r="A51" s="59"/>
      <c r="B51" s="60" t="s">
        <v>25</v>
      </c>
      <c r="C51" s="61" t="s">
        <v>26</v>
      </c>
      <c r="D51" s="62" t="s">
        <v>2</v>
      </c>
      <c r="E51" s="60" t="s">
        <v>27</v>
      </c>
      <c r="F51" s="61"/>
      <c r="G51" s="63" t="s">
        <v>3</v>
      </c>
      <c r="H51" s="63" t="s">
        <v>8</v>
      </c>
      <c r="I51" s="63" t="s">
        <v>28</v>
      </c>
      <c r="K51" s="64"/>
    </row>
    <row r="52" spans="1:11" ht="18.75" customHeight="1" thickBot="1" thickTop="1">
      <c r="A52" s="65">
        <v>1</v>
      </c>
      <c r="B52" s="66">
        <v>0.82</v>
      </c>
      <c r="C52" s="67">
        <v>47</v>
      </c>
      <c r="D52" s="158">
        <f>B52*C52</f>
        <v>38.54</v>
      </c>
      <c r="E52" s="68">
        <v>9</v>
      </c>
      <c r="F52" s="69">
        <v>7.4</v>
      </c>
      <c r="G52" s="158">
        <f aca="true" t="shared" si="0" ref="G52:G82">IF(E52&lt;12.5,(0.353)*(12.006+EXP(2.46-0.073*E52+0.125*B52+0.389*F52)),(0.361)*(-2.261+EXP(2.69-0.065*E52+0.111*B52+0.361*F52)))/2</f>
        <v>23.22734357676153</v>
      </c>
      <c r="H52" s="70" t="s">
        <v>100</v>
      </c>
      <c r="I52" s="71">
        <v>1376</v>
      </c>
      <c r="J52" s="154">
        <f>SUM(D52-G52)</f>
        <v>15.312656423238469</v>
      </c>
      <c r="K52" s="72"/>
    </row>
    <row r="53" spans="1:11" ht="18.75" customHeight="1" thickBot="1" thickTop="1">
      <c r="A53" s="24">
        <v>2</v>
      </c>
      <c r="B53" s="73">
        <v>0.91</v>
      </c>
      <c r="C53" s="67">
        <v>47</v>
      </c>
      <c r="D53" s="158">
        <f aca="true" t="shared" si="1" ref="D53:D82">B53*C53</f>
        <v>42.77</v>
      </c>
      <c r="E53" s="74">
        <v>8</v>
      </c>
      <c r="F53" s="75">
        <v>7.4</v>
      </c>
      <c r="G53" s="158">
        <f t="shared" si="0"/>
        <v>25.082779416972805</v>
      </c>
      <c r="H53" s="70" t="s">
        <v>100</v>
      </c>
      <c r="I53" s="76">
        <v>1063</v>
      </c>
      <c r="J53" s="155">
        <f aca="true" t="shared" si="2" ref="J53:J82">SUM(D53-G53)</f>
        <v>17.687220583027198</v>
      </c>
      <c r="K53" s="77"/>
    </row>
    <row r="54" spans="1:11" ht="18.75" customHeight="1" thickBot="1" thickTop="1">
      <c r="A54" s="24">
        <v>3</v>
      </c>
      <c r="B54" s="73">
        <v>0.9</v>
      </c>
      <c r="C54" s="67">
        <v>47</v>
      </c>
      <c r="D54" s="158">
        <f t="shared" si="1"/>
        <v>42.300000000000004</v>
      </c>
      <c r="E54" s="74">
        <v>8</v>
      </c>
      <c r="F54" s="75">
        <v>7.4</v>
      </c>
      <c r="G54" s="158">
        <f t="shared" si="0"/>
        <v>25.054092699385336</v>
      </c>
      <c r="H54" s="70" t="s">
        <v>100</v>
      </c>
      <c r="I54" s="76">
        <v>841</v>
      </c>
      <c r="J54" s="155">
        <f t="shared" si="2"/>
        <v>17.245907300614668</v>
      </c>
      <c r="K54" s="77"/>
    </row>
    <row r="55" spans="1:11" ht="18.75" customHeight="1" thickBot="1" thickTop="1">
      <c r="A55" s="24">
        <v>4</v>
      </c>
      <c r="B55" s="73">
        <v>0.9</v>
      </c>
      <c r="C55" s="67">
        <v>47</v>
      </c>
      <c r="D55" s="158">
        <f t="shared" si="1"/>
        <v>42.300000000000004</v>
      </c>
      <c r="E55" s="146">
        <v>13</v>
      </c>
      <c r="F55" s="147">
        <v>7.5</v>
      </c>
      <c r="G55" s="158">
        <f t="shared" si="0"/>
        <v>18.514840023400097</v>
      </c>
      <c r="H55" s="70" t="s">
        <v>100</v>
      </c>
      <c r="I55" s="76">
        <v>805</v>
      </c>
      <c r="J55" s="155">
        <f t="shared" si="2"/>
        <v>23.785159976599907</v>
      </c>
      <c r="K55" s="77"/>
    </row>
    <row r="56" spans="1:11" ht="18.75" customHeight="1" thickBot="1" thickTop="1">
      <c r="A56" s="24">
        <v>5</v>
      </c>
      <c r="B56" s="73">
        <v>0.92</v>
      </c>
      <c r="C56" s="67">
        <v>47</v>
      </c>
      <c r="D56" s="158">
        <f t="shared" si="1"/>
        <v>43.24</v>
      </c>
      <c r="E56" s="146">
        <v>11</v>
      </c>
      <c r="F56" s="147">
        <v>7.5</v>
      </c>
      <c r="G56" s="158">
        <f t="shared" si="0"/>
        <v>21.322041344063976</v>
      </c>
      <c r="H56" s="70" t="s">
        <v>100</v>
      </c>
      <c r="I56" s="76">
        <v>919</v>
      </c>
      <c r="J56" s="155">
        <f t="shared" si="2"/>
        <v>21.917958655936026</v>
      </c>
      <c r="K56" s="77"/>
    </row>
    <row r="57" spans="1:11" ht="18.75" customHeight="1" thickBot="1" thickTop="1">
      <c r="A57" s="24">
        <v>6</v>
      </c>
      <c r="B57" s="73">
        <v>0.95</v>
      </c>
      <c r="C57" s="67">
        <v>47</v>
      </c>
      <c r="D57" s="158">
        <f t="shared" si="1"/>
        <v>44.65</v>
      </c>
      <c r="E57" s="146">
        <v>12</v>
      </c>
      <c r="F57" s="147">
        <v>7.4</v>
      </c>
      <c r="G57" s="158">
        <f t="shared" si="0"/>
        <v>19.35360051067335</v>
      </c>
      <c r="H57" s="70" t="s">
        <v>100</v>
      </c>
      <c r="I57" s="76">
        <v>1420</v>
      </c>
      <c r="J57" s="155">
        <f t="shared" si="2"/>
        <v>25.29639948932665</v>
      </c>
      <c r="K57" s="77"/>
    </row>
    <row r="58" spans="1:11" ht="18.75" customHeight="1" thickBot="1" thickTop="1">
      <c r="A58" s="24">
        <v>7</v>
      </c>
      <c r="B58" s="73">
        <v>0.96</v>
      </c>
      <c r="C58" s="67">
        <v>47</v>
      </c>
      <c r="D58" s="158">
        <f t="shared" si="1"/>
        <v>45.12</v>
      </c>
      <c r="E58" s="146">
        <v>9</v>
      </c>
      <c r="F58" s="147">
        <v>7.4</v>
      </c>
      <c r="G58" s="158">
        <f t="shared" si="0"/>
        <v>23.59998970024426</v>
      </c>
      <c r="H58" s="70" t="s">
        <v>100</v>
      </c>
      <c r="I58" s="76">
        <v>914</v>
      </c>
      <c r="J58" s="155">
        <f t="shared" si="2"/>
        <v>21.520010299755736</v>
      </c>
      <c r="K58" s="77"/>
    </row>
    <row r="59" spans="1:11" ht="18.75" customHeight="1" thickBot="1" thickTop="1">
      <c r="A59" s="24">
        <v>8</v>
      </c>
      <c r="B59" s="73">
        <v>0.96</v>
      </c>
      <c r="C59" s="67">
        <v>47</v>
      </c>
      <c r="D59" s="158">
        <f t="shared" si="1"/>
        <v>45.12</v>
      </c>
      <c r="E59" s="146">
        <v>9</v>
      </c>
      <c r="F59" s="147">
        <v>7.4</v>
      </c>
      <c r="G59" s="158">
        <f t="shared" si="0"/>
        <v>23.59998970024426</v>
      </c>
      <c r="H59" s="70" t="s">
        <v>100</v>
      </c>
      <c r="I59" s="76">
        <v>1721</v>
      </c>
      <c r="J59" s="155">
        <f t="shared" si="2"/>
        <v>21.520010299755736</v>
      </c>
      <c r="K59" s="77"/>
    </row>
    <row r="60" spans="1:11" ht="18.75" customHeight="1" thickBot="1" thickTop="1">
      <c r="A60" s="24">
        <v>9</v>
      </c>
      <c r="B60" s="73">
        <v>1</v>
      </c>
      <c r="C60" s="67">
        <v>47</v>
      </c>
      <c r="D60" s="158">
        <f t="shared" si="1"/>
        <v>47</v>
      </c>
      <c r="E60" s="74">
        <v>8</v>
      </c>
      <c r="F60" s="75">
        <v>7.4</v>
      </c>
      <c r="G60" s="158">
        <f t="shared" si="0"/>
        <v>25.342579909355877</v>
      </c>
      <c r="H60" s="70" t="s">
        <v>100</v>
      </c>
      <c r="I60" s="76">
        <v>840</v>
      </c>
      <c r="J60" s="155">
        <f t="shared" si="2"/>
        <v>21.657420090644123</v>
      </c>
      <c r="K60" s="77"/>
    </row>
    <row r="61" spans="1:11" ht="18.75" customHeight="1" thickBot="1" thickTop="1">
      <c r="A61" s="24">
        <v>10</v>
      </c>
      <c r="B61" s="73">
        <v>1.07</v>
      </c>
      <c r="C61" s="67">
        <v>47</v>
      </c>
      <c r="D61" s="158">
        <f t="shared" si="1"/>
        <v>50.290000000000006</v>
      </c>
      <c r="E61" s="74">
        <v>8</v>
      </c>
      <c r="F61" s="75">
        <v>7.4</v>
      </c>
      <c r="G61" s="158">
        <f t="shared" si="0"/>
        <v>25.546677341395437</v>
      </c>
      <c r="H61" s="70" t="s">
        <v>100</v>
      </c>
      <c r="I61" s="76">
        <v>929</v>
      </c>
      <c r="J61" s="155">
        <f t="shared" si="2"/>
        <v>24.74332265860457</v>
      </c>
      <c r="K61" s="77"/>
    </row>
    <row r="62" spans="1:11" ht="18.75" customHeight="1" thickBot="1" thickTop="1">
      <c r="A62" s="24">
        <v>11</v>
      </c>
      <c r="B62" s="73">
        <v>1.04</v>
      </c>
      <c r="C62" s="67">
        <v>47</v>
      </c>
      <c r="D62" s="158">
        <f t="shared" si="1"/>
        <v>48.88</v>
      </c>
      <c r="E62" s="74">
        <v>12</v>
      </c>
      <c r="F62" s="75">
        <v>7.5</v>
      </c>
      <c r="G62" s="158">
        <f t="shared" si="0"/>
        <v>20.239952279605745</v>
      </c>
      <c r="H62" s="70" t="s">
        <v>100</v>
      </c>
      <c r="I62" s="76">
        <v>864</v>
      </c>
      <c r="J62" s="155">
        <f t="shared" si="2"/>
        <v>28.640047720394257</v>
      </c>
      <c r="K62" s="77"/>
    </row>
    <row r="63" spans="1:11" ht="18.75" customHeight="1" thickBot="1" thickTop="1">
      <c r="A63" s="24">
        <v>12</v>
      </c>
      <c r="B63" s="73">
        <v>1.08</v>
      </c>
      <c r="C63" s="67">
        <v>47</v>
      </c>
      <c r="D63" s="158">
        <f t="shared" si="1"/>
        <v>50.760000000000005</v>
      </c>
      <c r="E63" s="74">
        <v>14</v>
      </c>
      <c r="F63" s="75">
        <v>7.4</v>
      </c>
      <c r="G63" s="158">
        <f t="shared" si="0"/>
        <v>17.040421146765944</v>
      </c>
      <c r="H63" s="70" t="s">
        <v>100</v>
      </c>
      <c r="I63" s="76">
        <v>846</v>
      </c>
      <c r="J63" s="155">
        <f t="shared" si="2"/>
        <v>33.71957885323406</v>
      </c>
      <c r="K63" s="77"/>
    </row>
    <row r="64" spans="1:11" ht="18.75" customHeight="1" thickBot="1" thickTop="1">
      <c r="A64" s="24">
        <v>13</v>
      </c>
      <c r="B64" s="73">
        <v>1.04</v>
      </c>
      <c r="C64" s="67">
        <v>47</v>
      </c>
      <c r="D64" s="158">
        <f t="shared" si="1"/>
        <v>48.88</v>
      </c>
      <c r="E64" s="74">
        <v>12</v>
      </c>
      <c r="F64" s="75">
        <v>7.4</v>
      </c>
      <c r="G64" s="158">
        <f t="shared" si="0"/>
        <v>19.548583827364475</v>
      </c>
      <c r="H64" s="70" t="s">
        <v>100</v>
      </c>
      <c r="I64" s="76">
        <v>1243</v>
      </c>
      <c r="J64" s="155">
        <f t="shared" si="2"/>
        <v>29.331416172635528</v>
      </c>
      <c r="K64" s="77"/>
    </row>
    <row r="65" spans="1:11" ht="18.75" customHeight="1" thickBot="1" thickTop="1">
      <c r="A65" s="24">
        <v>14</v>
      </c>
      <c r="B65" s="73">
        <v>1.02</v>
      </c>
      <c r="C65" s="67">
        <v>47</v>
      </c>
      <c r="D65" s="158">
        <f t="shared" si="1"/>
        <v>47.94</v>
      </c>
      <c r="E65" s="74">
        <v>9</v>
      </c>
      <c r="F65" s="75">
        <v>7.4</v>
      </c>
      <c r="G65" s="158">
        <f t="shared" si="0"/>
        <v>23.761702344886178</v>
      </c>
      <c r="H65" s="70" t="s">
        <v>100</v>
      </c>
      <c r="I65" s="76">
        <v>1757</v>
      </c>
      <c r="J65" s="155">
        <f t="shared" si="2"/>
        <v>24.17829765511382</v>
      </c>
      <c r="K65" s="77"/>
    </row>
    <row r="66" spans="1:11" ht="18.75" customHeight="1" thickBot="1" thickTop="1">
      <c r="A66" s="24">
        <v>15</v>
      </c>
      <c r="B66" s="73">
        <v>1.06</v>
      </c>
      <c r="C66" s="67">
        <v>47</v>
      </c>
      <c r="D66" s="158">
        <f t="shared" si="1"/>
        <v>49.82</v>
      </c>
      <c r="E66" s="74">
        <v>9</v>
      </c>
      <c r="F66" s="75">
        <v>7.4</v>
      </c>
      <c r="G66" s="158">
        <f t="shared" si="0"/>
        <v>23.870186546104996</v>
      </c>
      <c r="H66" s="70" t="s">
        <v>100</v>
      </c>
      <c r="I66" s="76">
        <v>845</v>
      </c>
      <c r="J66" s="155">
        <f t="shared" si="2"/>
        <v>25.949813453895004</v>
      </c>
      <c r="K66" s="77"/>
    </row>
    <row r="67" spans="1:11" ht="18.75" customHeight="1" thickBot="1" thickTop="1">
      <c r="A67" s="24">
        <v>16</v>
      </c>
      <c r="B67" s="73">
        <v>1.09</v>
      </c>
      <c r="C67" s="67">
        <v>47</v>
      </c>
      <c r="D67" s="158">
        <f t="shared" si="1"/>
        <v>51.230000000000004</v>
      </c>
      <c r="E67" s="74">
        <v>9</v>
      </c>
      <c r="F67" s="75">
        <v>7.4</v>
      </c>
      <c r="G67" s="158">
        <f t="shared" si="0"/>
        <v>23.95190640336983</v>
      </c>
      <c r="H67" s="70" t="s">
        <v>100</v>
      </c>
      <c r="I67" s="76">
        <v>800</v>
      </c>
      <c r="J67" s="155">
        <f t="shared" si="2"/>
        <v>27.278093596630175</v>
      </c>
      <c r="K67" s="77"/>
    </row>
    <row r="68" spans="1:11" ht="18.75" customHeight="1" thickBot="1" thickTop="1">
      <c r="A68" s="24">
        <v>17</v>
      </c>
      <c r="B68" s="73">
        <v>1.1</v>
      </c>
      <c r="C68" s="67">
        <v>47</v>
      </c>
      <c r="D68" s="158">
        <f t="shared" si="1"/>
        <v>51.7</v>
      </c>
      <c r="E68" s="74">
        <v>9</v>
      </c>
      <c r="F68" s="75">
        <v>7.4</v>
      </c>
      <c r="G68" s="158">
        <f t="shared" si="0"/>
        <v>23.979214526645336</v>
      </c>
      <c r="H68" s="70" t="s">
        <v>100</v>
      </c>
      <c r="I68" s="76">
        <v>963</v>
      </c>
      <c r="J68" s="155">
        <f t="shared" si="2"/>
        <v>27.720785473354667</v>
      </c>
      <c r="K68" s="77"/>
    </row>
    <row r="69" spans="1:11" ht="18.75" customHeight="1" thickBot="1" thickTop="1">
      <c r="A69" s="24">
        <v>18</v>
      </c>
      <c r="B69" s="73">
        <v>1.13</v>
      </c>
      <c r="C69" s="67">
        <v>47</v>
      </c>
      <c r="D69" s="158">
        <f t="shared" si="1"/>
        <v>53.10999999999999</v>
      </c>
      <c r="E69" s="74">
        <v>13</v>
      </c>
      <c r="F69" s="75">
        <v>7.5</v>
      </c>
      <c r="G69" s="158">
        <f t="shared" si="0"/>
        <v>19.004162575335556</v>
      </c>
      <c r="H69" s="70" t="s">
        <v>100</v>
      </c>
      <c r="I69" s="76">
        <v>1392</v>
      </c>
      <c r="J69" s="155">
        <f t="shared" si="2"/>
        <v>34.105837424664436</v>
      </c>
      <c r="K69" s="77"/>
    </row>
    <row r="70" spans="1:11" ht="18.75" customHeight="1" thickBot="1" thickTop="1">
      <c r="A70" s="24">
        <v>19</v>
      </c>
      <c r="B70" s="73">
        <v>1.15</v>
      </c>
      <c r="C70" s="67">
        <v>47</v>
      </c>
      <c r="D70" s="158">
        <f t="shared" si="1"/>
        <v>54.05</v>
      </c>
      <c r="E70" s="74">
        <v>12</v>
      </c>
      <c r="F70" s="75">
        <v>7.4</v>
      </c>
      <c r="G70" s="158">
        <f t="shared" si="0"/>
        <v>19.78989500619931</v>
      </c>
      <c r="H70" s="70" t="s">
        <v>100</v>
      </c>
      <c r="I70" s="76">
        <v>1455</v>
      </c>
      <c r="J70" s="155">
        <f t="shared" si="2"/>
        <v>34.26010499380069</v>
      </c>
      <c r="K70" s="77"/>
    </row>
    <row r="71" spans="1:11" ht="18.75" customHeight="1" thickBot="1" thickTop="1">
      <c r="A71" s="24">
        <v>20</v>
      </c>
      <c r="B71" s="73">
        <v>1.13</v>
      </c>
      <c r="C71" s="67">
        <v>47</v>
      </c>
      <c r="D71" s="158">
        <f t="shared" si="1"/>
        <v>53.10999999999999</v>
      </c>
      <c r="E71" s="74">
        <v>12</v>
      </c>
      <c r="F71" s="75">
        <v>7.4</v>
      </c>
      <c r="G71" s="158">
        <f t="shared" si="0"/>
        <v>19.74577309155727</v>
      </c>
      <c r="H71" s="70" t="s">
        <v>100</v>
      </c>
      <c r="I71" s="76">
        <v>1079</v>
      </c>
      <c r="J71" s="155">
        <f t="shared" si="2"/>
        <v>33.364226908442724</v>
      </c>
      <c r="K71" s="77"/>
    </row>
    <row r="72" spans="1:11" ht="18.75" customHeight="1" thickBot="1" thickTop="1">
      <c r="A72" s="24">
        <v>21</v>
      </c>
      <c r="B72" s="73">
        <v>1.09</v>
      </c>
      <c r="C72" s="67">
        <v>47</v>
      </c>
      <c r="D72" s="158">
        <f t="shared" si="1"/>
        <v>51.230000000000004</v>
      </c>
      <c r="E72" s="74">
        <v>10</v>
      </c>
      <c r="F72" s="75">
        <v>7.4</v>
      </c>
      <c r="G72" s="158">
        <f t="shared" si="0"/>
        <v>22.41489206799906</v>
      </c>
      <c r="H72" s="70" t="s">
        <v>100</v>
      </c>
      <c r="I72" s="76">
        <v>1816</v>
      </c>
      <c r="J72" s="155">
        <f t="shared" si="2"/>
        <v>28.815107932000945</v>
      </c>
      <c r="K72" s="77"/>
    </row>
    <row r="73" spans="1:11" ht="18.75" customHeight="1" thickBot="1" thickTop="1">
      <c r="A73" s="24">
        <v>22</v>
      </c>
      <c r="B73" s="73">
        <v>1.12</v>
      </c>
      <c r="C73" s="67">
        <v>47</v>
      </c>
      <c r="D73" s="158">
        <f t="shared" si="1"/>
        <v>52.64000000000001</v>
      </c>
      <c r="E73" s="74">
        <v>10</v>
      </c>
      <c r="F73" s="75">
        <v>7.4</v>
      </c>
      <c r="G73" s="158">
        <f t="shared" si="0"/>
        <v>22.49114432562902</v>
      </c>
      <c r="H73" s="70" t="s">
        <v>100</v>
      </c>
      <c r="I73" s="76">
        <v>843</v>
      </c>
      <c r="J73" s="155">
        <f t="shared" si="2"/>
        <v>30.14885567437099</v>
      </c>
      <c r="K73" s="77"/>
    </row>
    <row r="74" spans="1:11" ht="18.75" customHeight="1" thickBot="1" thickTop="1">
      <c r="A74" s="24">
        <v>23</v>
      </c>
      <c r="B74" s="73">
        <v>1.16</v>
      </c>
      <c r="C74" s="67">
        <v>47</v>
      </c>
      <c r="D74" s="158">
        <f t="shared" si="1"/>
        <v>54.519999999999996</v>
      </c>
      <c r="E74" s="74">
        <v>9</v>
      </c>
      <c r="F74" s="75">
        <v>7.4</v>
      </c>
      <c r="G74" s="158">
        <f t="shared" si="0"/>
        <v>24.14378204989784</v>
      </c>
      <c r="H74" s="70" t="s">
        <v>100</v>
      </c>
      <c r="I74" s="76">
        <v>1520</v>
      </c>
      <c r="J74" s="155">
        <f t="shared" si="2"/>
        <v>30.376217950102156</v>
      </c>
      <c r="K74" s="77"/>
    </row>
    <row r="75" spans="1:11" ht="18.75" customHeight="1" thickBot="1" thickTop="1">
      <c r="A75" s="24">
        <v>24</v>
      </c>
      <c r="B75" s="73">
        <v>1.06</v>
      </c>
      <c r="C75" s="67">
        <v>47</v>
      </c>
      <c r="D75" s="158">
        <f t="shared" si="1"/>
        <v>49.82</v>
      </c>
      <c r="E75" s="74">
        <v>8</v>
      </c>
      <c r="F75" s="75">
        <v>7.4</v>
      </c>
      <c r="G75" s="158">
        <f t="shared" si="0"/>
        <v>25.517411113671734</v>
      </c>
      <c r="H75" s="70" t="s">
        <v>100</v>
      </c>
      <c r="I75" s="76">
        <v>1045</v>
      </c>
      <c r="J75" s="155">
        <f t="shared" si="2"/>
        <v>24.302588886328266</v>
      </c>
      <c r="K75" s="77"/>
    </row>
    <row r="76" spans="1:11" ht="18.75" customHeight="1" thickBot="1" thickTop="1">
      <c r="A76" s="24">
        <v>25</v>
      </c>
      <c r="B76" s="73">
        <v>1.13</v>
      </c>
      <c r="C76" s="67">
        <v>47</v>
      </c>
      <c r="D76" s="158">
        <f t="shared" si="1"/>
        <v>53.10999999999999</v>
      </c>
      <c r="E76" s="74">
        <v>11</v>
      </c>
      <c r="F76" s="75">
        <v>7.4</v>
      </c>
      <c r="G76" s="158">
        <f t="shared" si="0"/>
        <v>21.080653613752876</v>
      </c>
      <c r="H76" s="70" t="s">
        <v>100</v>
      </c>
      <c r="I76" s="76">
        <v>1098</v>
      </c>
      <c r="J76" s="155">
        <f t="shared" si="2"/>
        <v>32.02934638624711</v>
      </c>
      <c r="K76" s="77"/>
    </row>
    <row r="77" spans="1:11" ht="18.75" customHeight="1" thickBot="1" thickTop="1">
      <c r="A77" s="24">
        <v>26</v>
      </c>
      <c r="B77" s="73">
        <v>1.13</v>
      </c>
      <c r="C77" s="67">
        <v>47</v>
      </c>
      <c r="D77" s="158">
        <f t="shared" si="1"/>
        <v>53.10999999999999</v>
      </c>
      <c r="E77" s="74">
        <v>11</v>
      </c>
      <c r="F77" s="75">
        <v>7.6</v>
      </c>
      <c r="G77" s="158">
        <f t="shared" si="0"/>
        <v>22.614769029497406</v>
      </c>
      <c r="H77" s="70" t="s">
        <v>100</v>
      </c>
      <c r="I77" s="76">
        <v>998</v>
      </c>
      <c r="J77" s="155">
        <f t="shared" si="2"/>
        <v>30.495230970502586</v>
      </c>
      <c r="K77" s="77"/>
    </row>
    <row r="78" spans="1:11" ht="18.75" customHeight="1" thickBot="1" thickTop="1">
      <c r="A78" s="24">
        <v>27</v>
      </c>
      <c r="B78" s="73">
        <v>1.19</v>
      </c>
      <c r="C78" s="67">
        <v>47</v>
      </c>
      <c r="D78" s="158">
        <f t="shared" si="1"/>
        <v>55.93</v>
      </c>
      <c r="E78" s="74">
        <v>11</v>
      </c>
      <c r="F78" s="75">
        <v>7.4</v>
      </c>
      <c r="G78" s="158">
        <f t="shared" si="0"/>
        <v>21.223400203945236</v>
      </c>
      <c r="H78" s="70" t="s">
        <v>100</v>
      </c>
      <c r="I78" s="76">
        <v>866</v>
      </c>
      <c r="J78" s="155">
        <f t="shared" si="2"/>
        <v>34.70659979605476</v>
      </c>
      <c r="K78" s="77"/>
    </row>
    <row r="79" spans="1:11" ht="18.75" customHeight="1" thickBot="1" thickTop="1">
      <c r="A79" s="24">
        <v>28</v>
      </c>
      <c r="B79" s="73">
        <v>1.06</v>
      </c>
      <c r="C79" s="67">
        <v>47</v>
      </c>
      <c r="D79" s="158">
        <f t="shared" si="1"/>
        <v>49.82</v>
      </c>
      <c r="E79" s="74">
        <v>9</v>
      </c>
      <c r="F79" s="75">
        <v>7.4</v>
      </c>
      <c r="G79" s="158">
        <f t="shared" si="0"/>
        <v>23.870186546104996</v>
      </c>
      <c r="H79" s="70" t="s">
        <v>100</v>
      </c>
      <c r="I79" s="76">
        <v>1589</v>
      </c>
      <c r="J79" s="155">
        <f t="shared" si="2"/>
        <v>25.949813453895004</v>
      </c>
      <c r="K79" s="77"/>
    </row>
    <row r="80" spans="1:11" ht="18.75" customHeight="1" thickBot="1" thickTop="1">
      <c r="A80" s="24">
        <v>29</v>
      </c>
      <c r="B80" s="73">
        <v>1.06</v>
      </c>
      <c r="C80" s="67">
        <v>47</v>
      </c>
      <c r="D80" s="158">
        <f t="shared" si="1"/>
        <v>49.82</v>
      </c>
      <c r="E80" s="74">
        <v>9</v>
      </c>
      <c r="F80" s="75">
        <v>7.4</v>
      </c>
      <c r="G80" s="158">
        <f t="shared" si="0"/>
        <v>23.870186546104996</v>
      </c>
      <c r="H80" s="70" t="s">
        <v>100</v>
      </c>
      <c r="I80" s="76">
        <v>1676</v>
      </c>
      <c r="J80" s="155">
        <f t="shared" si="2"/>
        <v>25.949813453895004</v>
      </c>
      <c r="K80" s="77"/>
    </row>
    <row r="81" spans="1:11" ht="18.75" customHeight="1" thickBot="1" thickTop="1">
      <c r="A81" s="24">
        <v>30</v>
      </c>
      <c r="B81" s="73">
        <v>1.16</v>
      </c>
      <c r="C81" s="67">
        <v>47</v>
      </c>
      <c r="D81" s="158">
        <f t="shared" si="1"/>
        <v>54.519999999999996</v>
      </c>
      <c r="E81" s="74">
        <v>9</v>
      </c>
      <c r="F81" s="75">
        <v>7.4</v>
      </c>
      <c r="G81" s="158">
        <f t="shared" si="0"/>
        <v>24.14378204989784</v>
      </c>
      <c r="H81" s="70" t="s">
        <v>100</v>
      </c>
      <c r="I81" s="76">
        <v>794</v>
      </c>
      <c r="J81" s="155">
        <f t="shared" si="2"/>
        <v>30.376217950102156</v>
      </c>
      <c r="K81" s="77"/>
    </row>
    <row r="82" spans="1:11" ht="18.75" customHeight="1" thickBot="1" thickTop="1">
      <c r="A82" s="30">
        <v>31</v>
      </c>
      <c r="B82" s="78">
        <v>1.17</v>
      </c>
      <c r="C82" s="67">
        <v>47</v>
      </c>
      <c r="D82" s="158">
        <f t="shared" si="1"/>
        <v>54.989999999999995</v>
      </c>
      <c r="E82" s="79">
        <v>10</v>
      </c>
      <c r="F82" s="80">
        <v>7.3</v>
      </c>
      <c r="G82" s="158">
        <f t="shared" si="0"/>
        <v>21.836737071542114</v>
      </c>
      <c r="H82" s="70" t="s">
        <v>100</v>
      </c>
      <c r="I82" s="81">
        <v>1182</v>
      </c>
      <c r="J82" s="155">
        <f t="shared" si="2"/>
        <v>33.15326292845788</v>
      </c>
      <c r="K82" s="82"/>
    </row>
    <row r="83" spans="1:9" ht="15" thickTop="1">
      <c r="A83" s="83" t="s">
        <v>97</v>
      </c>
      <c r="B83" s="84"/>
      <c r="C83" s="84"/>
      <c r="D83" s="85"/>
      <c r="E83" s="86"/>
      <c r="F83" s="87"/>
      <c r="G83" s="88"/>
      <c r="H83" s="179" t="s">
        <v>19</v>
      </c>
      <c r="I83" s="180"/>
    </row>
    <row r="84" spans="1:9" ht="15">
      <c r="A84" s="169" t="s">
        <v>11</v>
      </c>
      <c r="B84" s="169"/>
      <c r="C84" s="169"/>
      <c r="D84" s="169"/>
      <c r="E84" s="169"/>
      <c r="F84" s="169"/>
      <c r="G84" s="169"/>
      <c r="H84" s="169"/>
      <c r="I84" s="50"/>
    </row>
    <row r="86" s="89" customFormat="1" ht="13.5" thickBot="1">
      <c r="J86" s="156"/>
    </row>
    <row r="87" spans="1:11" ht="25.5">
      <c r="A87" s="90" t="s">
        <v>47</v>
      </c>
      <c r="B87" s="91" t="s">
        <v>48</v>
      </c>
      <c r="C87" s="92"/>
      <c r="D87" s="92"/>
      <c r="E87" s="92"/>
      <c r="F87" s="92"/>
      <c r="G87" s="93"/>
      <c r="H87" s="93"/>
      <c r="I87" s="93"/>
      <c r="J87" s="164"/>
      <c r="K87" s="93"/>
    </row>
    <row r="88" spans="1:11" ht="12.75">
      <c r="A88" s="94"/>
      <c r="B88" s="93" t="s">
        <v>49</v>
      </c>
      <c r="C88" s="92"/>
      <c r="D88" s="92"/>
      <c r="E88" s="92"/>
      <c r="F88" s="95"/>
      <c r="G88" s="95" t="s">
        <v>50</v>
      </c>
      <c r="H88" s="93"/>
      <c r="I88" s="93"/>
      <c r="J88" s="127"/>
      <c r="K88" s="93"/>
    </row>
    <row r="89" spans="1:11" ht="18.75" thickBot="1">
      <c r="A89" s="96"/>
      <c r="B89" s="97" t="s">
        <v>51</v>
      </c>
      <c r="C89" s="98"/>
      <c r="D89" s="98"/>
      <c r="E89" s="98"/>
      <c r="F89" s="99" t="s">
        <v>52</v>
      </c>
      <c r="G89" s="97"/>
      <c r="H89" s="97"/>
      <c r="I89" s="97"/>
      <c r="J89" s="166"/>
      <c r="K89" s="100"/>
    </row>
    <row r="90" spans="1:11" ht="13.5" thickBot="1">
      <c r="A90" s="101"/>
      <c r="B90" s="101"/>
      <c r="C90" s="101"/>
      <c r="D90" s="101"/>
      <c r="E90" s="101"/>
      <c r="F90" s="102"/>
      <c r="G90" s="103"/>
      <c r="H90" s="93"/>
      <c r="I90" s="93"/>
      <c r="J90" s="164"/>
      <c r="K90" s="103"/>
    </row>
    <row r="91" spans="1:11" ht="12.75">
      <c r="A91" s="104" t="s">
        <v>12</v>
      </c>
      <c r="B91" s="104" t="s">
        <v>1</v>
      </c>
      <c r="C91" s="105" t="s">
        <v>53</v>
      </c>
      <c r="D91" s="104" t="s">
        <v>54</v>
      </c>
      <c r="E91" s="106" t="s">
        <v>55</v>
      </c>
      <c r="F91" s="107" t="s">
        <v>56</v>
      </c>
      <c r="G91" s="108" t="s">
        <v>57</v>
      </c>
      <c r="H91" s="93" t="s">
        <v>58</v>
      </c>
      <c r="I91" s="93"/>
      <c r="J91" s="127"/>
      <c r="K91" s="110"/>
    </row>
    <row r="92" spans="1:11" ht="15.75">
      <c r="A92" s="111">
        <v>1</v>
      </c>
      <c r="B92" s="112">
        <f>F52</f>
        <v>7.4</v>
      </c>
      <c r="C92" s="161" t="s">
        <v>59</v>
      </c>
      <c r="D92" s="114" t="s">
        <v>59</v>
      </c>
      <c r="E92" s="115" t="s">
        <v>59</v>
      </c>
      <c r="F92" s="116" t="s">
        <v>60</v>
      </c>
      <c r="G92" s="117" t="s">
        <v>61</v>
      </c>
      <c r="H92" s="93"/>
      <c r="I92" s="118" t="s">
        <v>62</v>
      </c>
      <c r="J92" s="127"/>
      <c r="K92" s="93"/>
    </row>
    <row r="93" spans="1:11" ht="12.75">
      <c r="A93" s="111">
        <v>2</v>
      </c>
      <c r="B93" s="112">
        <f aca="true" t="shared" si="3" ref="B93:B122">F53</f>
        <v>7.4</v>
      </c>
      <c r="C93" s="161" t="s">
        <v>59</v>
      </c>
      <c r="D93" s="114" t="s">
        <v>59</v>
      </c>
      <c r="E93" s="115" t="s">
        <v>59</v>
      </c>
      <c r="F93" s="119" t="s">
        <v>60</v>
      </c>
      <c r="G93" s="93" t="s">
        <v>63</v>
      </c>
      <c r="H93" s="120"/>
      <c r="I93" s="121" t="s">
        <v>64</v>
      </c>
      <c r="J93" s="127"/>
      <c r="K93" s="93"/>
    </row>
    <row r="94" spans="1:11" ht="15.75">
      <c r="A94" s="111">
        <v>3</v>
      </c>
      <c r="B94" s="112">
        <f t="shared" si="3"/>
        <v>7.4</v>
      </c>
      <c r="C94" s="161" t="s">
        <v>59</v>
      </c>
      <c r="D94" s="114" t="s">
        <v>59</v>
      </c>
      <c r="E94" s="115" t="s">
        <v>59</v>
      </c>
      <c r="F94" s="119" t="s">
        <v>60</v>
      </c>
      <c r="G94" s="110" t="s">
        <v>65</v>
      </c>
      <c r="H94" s="120"/>
      <c r="I94" s="118" t="s">
        <v>66</v>
      </c>
      <c r="J94" s="127"/>
      <c r="K94" s="93"/>
    </row>
    <row r="95" spans="1:11" ht="12.75">
      <c r="A95" s="111">
        <v>4</v>
      </c>
      <c r="B95" s="112">
        <f t="shared" si="3"/>
        <v>7.5</v>
      </c>
      <c r="C95" s="161" t="s">
        <v>59</v>
      </c>
      <c r="D95" s="114" t="s">
        <v>59</v>
      </c>
      <c r="E95" s="115" t="s">
        <v>59</v>
      </c>
      <c r="F95" s="119" t="s">
        <v>60</v>
      </c>
      <c r="G95" s="93"/>
      <c r="H95" s="120" t="s">
        <v>91</v>
      </c>
      <c r="I95" s="110"/>
      <c r="J95" s="127"/>
      <c r="K95" s="93"/>
    </row>
    <row r="96" spans="1:11" ht="18">
      <c r="A96" s="111">
        <v>5</v>
      </c>
      <c r="B96" s="112">
        <f t="shared" si="3"/>
        <v>7.5</v>
      </c>
      <c r="C96" s="161" t="s">
        <v>59</v>
      </c>
      <c r="D96" s="114" t="s">
        <v>59</v>
      </c>
      <c r="E96" s="115" t="s">
        <v>59</v>
      </c>
      <c r="F96" s="119" t="s">
        <v>60</v>
      </c>
      <c r="G96" s="93"/>
      <c r="H96" s="120" t="s">
        <v>67</v>
      </c>
      <c r="I96" s="122">
        <f>G48</f>
        <v>44197</v>
      </c>
      <c r="J96" s="127"/>
      <c r="K96" s="93"/>
    </row>
    <row r="97" spans="1:11" ht="12.75">
      <c r="A97" s="111">
        <v>6</v>
      </c>
      <c r="B97" s="112">
        <f t="shared" si="3"/>
        <v>7.4</v>
      </c>
      <c r="C97" s="161" t="s">
        <v>59</v>
      </c>
      <c r="D97" s="114" t="s">
        <v>59</v>
      </c>
      <c r="E97" s="115" t="s">
        <v>59</v>
      </c>
      <c r="F97" s="119" t="s">
        <v>60</v>
      </c>
      <c r="G97" s="93"/>
      <c r="H97" s="123"/>
      <c r="I97" s="124" t="s">
        <v>68</v>
      </c>
      <c r="J97" s="165"/>
      <c r="K97" s="93"/>
    </row>
    <row r="98" spans="1:11" ht="12.75">
      <c r="A98" s="111">
        <v>7</v>
      </c>
      <c r="B98" s="112">
        <f t="shared" si="3"/>
        <v>7.4</v>
      </c>
      <c r="C98" s="161" t="s">
        <v>59</v>
      </c>
      <c r="D98" s="114" t="s">
        <v>59</v>
      </c>
      <c r="E98" s="115" t="s">
        <v>59</v>
      </c>
      <c r="F98" s="119" t="s">
        <v>60</v>
      </c>
      <c r="G98" s="93"/>
      <c r="H98" s="93"/>
      <c r="I98" s="93"/>
      <c r="J98" s="127"/>
      <c r="K98" s="93"/>
    </row>
    <row r="99" spans="1:11" ht="13.5" thickBot="1">
      <c r="A99" s="111">
        <v>8</v>
      </c>
      <c r="B99" s="112">
        <f t="shared" si="3"/>
        <v>7.4</v>
      </c>
      <c r="C99" s="161" t="s">
        <v>59</v>
      </c>
      <c r="D99" s="114" t="s">
        <v>59</v>
      </c>
      <c r="E99" s="115" t="s">
        <v>59</v>
      </c>
      <c r="F99" s="119" t="s">
        <v>60</v>
      </c>
      <c r="G99" s="93"/>
      <c r="H99" s="121" t="s">
        <v>98</v>
      </c>
      <c r="I99" s="93"/>
      <c r="J99" s="127"/>
      <c r="K99" s="125"/>
    </row>
    <row r="100" spans="1:11" ht="12.75">
      <c r="A100" s="111">
        <v>9</v>
      </c>
      <c r="B100" s="112">
        <f t="shared" si="3"/>
        <v>7.4</v>
      </c>
      <c r="C100" s="161" t="s">
        <v>59</v>
      </c>
      <c r="D100" s="114" t="s">
        <v>59</v>
      </c>
      <c r="E100" s="115" t="s">
        <v>59</v>
      </c>
      <c r="F100" s="119" t="s">
        <v>60</v>
      </c>
      <c r="G100" s="93"/>
      <c r="H100" s="126" t="s">
        <v>69</v>
      </c>
      <c r="I100" s="93"/>
      <c r="J100" s="167"/>
      <c r="K100" s="93"/>
    </row>
    <row r="101" spans="1:11" ht="12.75">
      <c r="A101" s="111">
        <v>10</v>
      </c>
      <c r="B101" s="112">
        <f t="shared" si="3"/>
        <v>7.4</v>
      </c>
      <c r="C101" s="161" t="s">
        <v>59</v>
      </c>
      <c r="D101" s="113" t="s">
        <v>59</v>
      </c>
      <c r="E101" s="115" t="s">
        <v>59</v>
      </c>
      <c r="F101" s="119" t="s">
        <v>60</v>
      </c>
      <c r="G101" s="93"/>
      <c r="H101" s="126" t="s">
        <v>70</v>
      </c>
      <c r="I101" s="93"/>
      <c r="J101" s="127"/>
      <c r="K101" s="93"/>
    </row>
    <row r="102" spans="1:11" ht="12.75">
      <c r="A102" s="111">
        <v>11</v>
      </c>
      <c r="B102" s="112">
        <f t="shared" si="3"/>
        <v>7.5</v>
      </c>
      <c r="C102" s="161" t="s">
        <v>59</v>
      </c>
      <c r="D102" s="114" t="s">
        <v>59</v>
      </c>
      <c r="E102" s="115" t="s">
        <v>59</v>
      </c>
      <c r="F102" s="119" t="s">
        <v>60</v>
      </c>
      <c r="G102" s="93"/>
      <c r="H102" s="126" t="s">
        <v>71</v>
      </c>
      <c r="I102" s="93"/>
      <c r="J102" s="127"/>
      <c r="K102" s="93"/>
    </row>
    <row r="103" spans="1:11" ht="12.75">
      <c r="A103" s="111">
        <v>12</v>
      </c>
      <c r="B103" s="112">
        <f t="shared" si="3"/>
        <v>7.4</v>
      </c>
      <c r="C103" s="161" t="s">
        <v>59</v>
      </c>
      <c r="D103" s="114" t="s">
        <v>59</v>
      </c>
      <c r="E103" s="115" t="s">
        <v>59</v>
      </c>
      <c r="F103" s="119" t="s">
        <v>60</v>
      </c>
      <c r="G103" s="93"/>
      <c r="H103" s="93" t="s">
        <v>72</v>
      </c>
      <c r="I103" s="93"/>
      <c r="J103" s="127"/>
      <c r="K103" s="127"/>
    </row>
    <row r="104" spans="1:11" ht="12.75">
      <c r="A104" s="111">
        <v>13</v>
      </c>
      <c r="B104" s="112">
        <f t="shared" si="3"/>
        <v>7.4</v>
      </c>
      <c r="C104" s="161" t="s">
        <v>59</v>
      </c>
      <c r="D104" s="114" t="s">
        <v>59</v>
      </c>
      <c r="E104" s="115" t="s">
        <v>59</v>
      </c>
      <c r="F104" s="119" t="s">
        <v>60</v>
      </c>
      <c r="G104" s="93"/>
      <c r="H104" s="126" t="s">
        <v>73</v>
      </c>
      <c r="I104" s="93"/>
      <c r="J104" s="127"/>
      <c r="K104" s="93"/>
    </row>
    <row r="105" spans="1:11" ht="12.75">
      <c r="A105" s="111">
        <v>14</v>
      </c>
      <c r="B105" s="112">
        <f t="shared" si="3"/>
        <v>7.4</v>
      </c>
      <c r="C105" s="161" t="s">
        <v>59</v>
      </c>
      <c r="D105" s="114" t="s">
        <v>59</v>
      </c>
      <c r="E105" s="115" t="s">
        <v>59</v>
      </c>
      <c r="F105" s="119" t="s">
        <v>60</v>
      </c>
      <c r="G105" s="93"/>
      <c r="H105" s="126"/>
      <c r="I105" s="93"/>
      <c r="J105" s="127"/>
      <c r="K105" s="93"/>
    </row>
    <row r="106" spans="1:11" ht="12.75">
      <c r="A106" s="111">
        <v>15</v>
      </c>
      <c r="B106" s="112">
        <f t="shared" si="3"/>
        <v>7.4</v>
      </c>
      <c r="C106" s="161" t="s">
        <v>59</v>
      </c>
      <c r="D106" s="114" t="s">
        <v>59</v>
      </c>
      <c r="E106" s="115" t="s">
        <v>59</v>
      </c>
      <c r="F106" s="119" t="s">
        <v>60</v>
      </c>
      <c r="G106" s="93"/>
      <c r="H106" s="126"/>
      <c r="I106" s="93"/>
      <c r="J106" s="127"/>
      <c r="K106" s="93"/>
    </row>
    <row r="107" spans="1:11" ht="12.75">
      <c r="A107" s="111">
        <v>16</v>
      </c>
      <c r="B107" s="112">
        <f t="shared" si="3"/>
        <v>7.4</v>
      </c>
      <c r="C107" s="161" t="s">
        <v>59</v>
      </c>
      <c r="D107" s="114" t="s">
        <v>59</v>
      </c>
      <c r="E107" s="115" t="s">
        <v>59</v>
      </c>
      <c r="F107" s="119" t="s">
        <v>60</v>
      </c>
      <c r="G107" s="93"/>
      <c r="H107" s="93"/>
      <c r="I107" s="93"/>
      <c r="J107" s="127"/>
      <c r="K107" s="93"/>
    </row>
    <row r="108" spans="1:11" ht="12.75">
      <c r="A108" s="111">
        <v>17</v>
      </c>
      <c r="B108" s="112">
        <f t="shared" si="3"/>
        <v>7.4</v>
      </c>
      <c r="C108" s="161" t="s">
        <v>59</v>
      </c>
      <c r="D108" s="114" t="s">
        <v>59</v>
      </c>
      <c r="E108" s="115" t="s">
        <v>59</v>
      </c>
      <c r="F108" s="119" t="s">
        <v>60</v>
      </c>
      <c r="G108" s="93"/>
      <c r="H108" s="162" t="s">
        <v>101</v>
      </c>
      <c r="I108" s="93"/>
      <c r="J108" s="127"/>
      <c r="K108" s="93"/>
    </row>
    <row r="109" spans="1:11" ht="12.75">
      <c r="A109" s="111">
        <v>18</v>
      </c>
      <c r="B109" s="112">
        <f t="shared" si="3"/>
        <v>7.5</v>
      </c>
      <c r="C109" s="161" t="s">
        <v>59</v>
      </c>
      <c r="D109" s="114" t="s">
        <v>59</v>
      </c>
      <c r="E109" s="115" t="s">
        <v>59</v>
      </c>
      <c r="F109" s="119" t="s">
        <v>60</v>
      </c>
      <c r="G109" s="93"/>
      <c r="H109" s="93"/>
      <c r="I109" s="93"/>
      <c r="J109" s="127"/>
      <c r="K109" s="93"/>
    </row>
    <row r="110" spans="1:11" ht="12.75">
      <c r="A110" s="111">
        <v>19</v>
      </c>
      <c r="B110" s="112">
        <f t="shared" si="3"/>
        <v>7.4</v>
      </c>
      <c r="C110" s="161" t="s">
        <v>59</v>
      </c>
      <c r="D110" s="114" t="s">
        <v>59</v>
      </c>
      <c r="E110" s="115" t="s">
        <v>59</v>
      </c>
      <c r="F110" s="119" t="s">
        <v>60</v>
      </c>
      <c r="G110" s="93"/>
      <c r="H110" s="128" t="s">
        <v>74</v>
      </c>
      <c r="I110" s="129"/>
      <c r="J110" s="127"/>
      <c r="K110" s="93"/>
    </row>
    <row r="111" spans="1:11" ht="12.75">
      <c r="A111" s="111">
        <v>20</v>
      </c>
      <c r="B111" s="112">
        <f t="shared" si="3"/>
        <v>7.4</v>
      </c>
      <c r="C111" s="161" t="s">
        <v>59</v>
      </c>
      <c r="D111" s="114" t="s">
        <v>59</v>
      </c>
      <c r="E111" s="115" t="s">
        <v>59</v>
      </c>
      <c r="F111" s="119" t="s">
        <v>60</v>
      </c>
      <c r="G111" s="93"/>
      <c r="H111" s="130" t="s">
        <v>75</v>
      </c>
      <c r="I111" s="109"/>
      <c r="J111" s="127"/>
      <c r="K111" s="93"/>
    </row>
    <row r="112" spans="1:11" ht="12.75">
      <c r="A112" s="111">
        <v>21</v>
      </c>
      <c r="B112" s="112">
        <f t="shared" si="3"/>
        <v>7.4</v>
      </c>
      <c r="C112" s="161" t="s">
        <v>59</v>
      </c>
      <c r="D112" s="114" t="s">
        <v>59</v>
      </c>
      <c r="E112" s="115" t="s">
        <v>59</v>
      </c>
      <c r="F112" s="119" t="s">
        <v>60</v>
      </c>
      <c r="G112" s="93"/>
      <c r="H112" s="131"/>
      <c r="I112" s="109"/>
      <c r="J112" s="127"/>
      <c r="K112" s="93"/>
    </row>
    <row r="113" spans="1:11" ht="12.75">
      <c r="A113" s="111">
        <v>22</v>
      </c>
      <c r="B113" s="112">
        <f t="shared" si="3"/>
        <v>7.4</v>
      </c>
      <c r="C113" s="161" t="s">
        <v>59</v>
      </c>
      <c r="D113" s="114" t="s">
        <v>59</v>
      </c>
      <c r="E113" s="115" t="s">
        <v>59</v>
      </c>
      <c r="F113" s="119" t="s">
        <v>60</v>
      </c>
      <c r="G113" s="93"/>
      <c r="H113" s="132" t="s">
        <v>76</v>
      </c>
      <c r="I113" s="109"/>
      <c r="J113" s="127"/>
      <c r="K113" s="93"/>
    </row>
    <row r="114" spans="1:11" ht="12.75">
      <c r="A114" s="111">
        <v>23</v>
      </c>
      <c r="B114" s="112">
        <f t="shared" si="3"/>
        <v>7.4</v>
      </c>
      <c r="C114" s="161" t="s">
        <v>59</v>
      </c>
      <c r="D114" s="114" t="s">
        <v>59</v>
      </c>
      <c r="E114" s="115" t="s">
        <v>59</v>
      </c>
      <c r="F114" s="119" t="s">
        <v>60</v>
      </c>
      <c r="G114" s="93"/>
      <c r="H114" s="120" t="s">
        <v>77</v>
      </c>
      <c r="I114" s="133" t="s">
        <v>78</v>
      </c>
      <c r="J114" s="127"/>
      <c r="K114" s="93"/>
    </row>
    <row r="115" spans="1:11" ht="12.75">
      <c r="A115" s="111">
        <v>24</v>
      </c>
      <c r="B115" s="112">
        <f t="shared" si="3"/>
        <v>7.4</v>
      </c>
      <c r="C115" s="161" t="s">
        <v>59</v>
      </c>
      <c r="D115" s="114" t="s">
        <v>59</v>
      </c>
      <c r="E115" s="115" t="s">
        <v>59</v>
      </c>
      <c r="F115" s="119" t="s">
        <v>60</v>
      </c>
      <c r="G115" s="93"/>
      <c r="H115" s="120" t="s">
        <v>79</v>
      </c>
      <c r="I115" s="133" t="s">
        <v>80</v>
      </c>
      <c r="J115" s="127"/>
      <c r="K115" s="93"/>
    </row>
    <row r="116" spans="1:11" ht="12.75">
      <c r="A116" s="111">
        <v>25</v>
      </c>
      <c r="B116" s="112">
        <f t="shared" si="3"/>
        <v>7.4</v>
      </c>
      <c r="C116" s="161" t="s">
        <v>59</v>
      </c>
      <c r="D116" s="114" t="s">
        <v>59</v>
      </c>
      <c r="E116" s="115" t="s">
        <v>59</v>
      </c>
      <c r="F116" s="119" t="s">
        <v>60</v>
      </c>
      <c r="G116" s="93"/>
      <c r="H116" s="123" t="s">
        <v>81</v>
      </c>
      <c r="I116" s="134" t="s">
        <v>82</v>
      </c>
      <c r="J116" s="127"/>
      <c r="K116" s="93"/>
    </row>
    <row r="117" spans="1:11" ht="12.75">
      <c r="A117" s="111">
        <v>26</v>
      </c>
      <c r="B117" s="112">
        <f t="shared" si="3"/>
        <v>7.6</v>
      </c>
      <c r="C117" s="161" t="s">
        <v>59</v>
      </c>
      <c r="D117" s="114" t="s">
        <v>59</v>
      </c>
      <c r="E117" s="115" t="s">
        <v>59</v>
      </c>
      <c r="F117" s="119" t="s">
        <v>60</v>
      </c>
      <c r="G117" s="93"/>
      <c r="H117" s="93"/>
      <c r="I117" s="93"/>
      <c r="J117" s="127"/>
      <c r="K117" s="93"/>
    </row>
    <row r="118" spans="1:11" ht="16.5" thickBot="1">
      <c r="A118" s="111">
        <v>27</v>
      </c>
      <c r="B118" s="112">
        <f t="shared" si="3"/>
        <v>7.4</v>
      </c>
      <c r="C118" s="161" t="s">
        <v>59</v>
      </c>
      <c r="D118" s="114" t="s">
        <v>59</v>
      </c>
      <c r="E118" s="115" t="s">
        <v>59</v>
      </c>
      <c r="F118" s="119" t="s">
        <v>60</v>
      </c>
      <c r="G118" s="93"/>
      <c r="H118" s="135" t="s">
        <v>83</v>
      </c>
      <c r="I118" s="135" t="s">
        <v>84</v>
      </c>
      <c r="J118" s="166"/>
      <c r="K118" s="93"/>
    </row>
    <row r="119" spans="1:11" ht="18">
      <c r="A119" s="111">
        <v>28</v>
      </c>
      <c r="B119" s="112">
        <f t="shared" si="3"/>
        <v>7.4</v>
      </c>
      <c r="C119" s="161" t="s">
        <v>59</v>
      </c>
      <c r="D119" s="114" t="s">
        <v>59</v>
      </c>
      <c r="E119" s="115" t="s">
        <v>59</v>
      </c>
      <c r="F119" s="119" t="s">
        <v>60</v>
      </c>
      <c r="G119" s="93"/>
      <c r="H119" s="136"/>
      <c r="I119" s="126"/>
      <c r="J119" s="127"/>
      <c r="K119" s="93"/>
    </row>
    <row r="120" spans="1:11" ht="16.5" thickBot="1">
      <c r="A120" s="111">
        <v>29</v>
      </c>
      <c r="B120" s="112">
        <f t="shared" si="3"/>
        <v>7.4</v>
      </c>
      <c r="C120" s="161" t="s">
        <v>59</v>
      </c>
      <c r="D120" s="114" t="s">
        <v>59</v>
      </c>
      <c r="E120" s="115" t="s">
        <v>59</v>
      </c>
      <c r="F120" s="119" t="s">
        <v>60</v>
      </c>
      <c r="G120" s="93"/>
      <c r="H120" s="135" t="s">
        <v>105</v>
      </c>
      <c r="I120" s="137"/>
      <c r="J120" s="166"/>
      <c r="K120" s="109"/>
    </row>
    <row r="121" spans="1:11" ht="15.75">
      <c r="A121" s="111">
        <v>30</v>
      </c>
      <c r="B121" s="112">
        <f t="shared" si="3"/>
        <v>7.4</v>
      </c>
      <c r="C121" s="161" t="s">
        <v>59</v>
      </c>
      <c r="D121" s="114" t="s">
        <v>59</v>
      </c>
      <c r="E121" s="115" t="s">
        <v>59</v>
      </c>
      <c r="F121" s="119" t="s">
        <v>60</v>
      </c>
      <c r="G121" s="93"/>
      <c r="H121" s="118"/>
      <c r="I121" s="145" t="s">
        <v>99</v>
      </c>
      <c r="J121" s="127"/>
      <c r="K121" s="93"/>
    </row>
    <row r="122" spans="1:11" ht="15.75">
      <c r="A122" s="111">
        <v>31</v>
      </c>
      <c r="B122" s="112">
        <f t="shared" si="3"/>
        <v>7.3</v>
      </c>
      <c r="C122" s="161" t="s">
        <v>59</v>
      </c>
      <c r="D122" s="114" t="s">
        <v>59</v>
      </c>
      <c r="E122" s="115" t="s">
        <v>59</v>
      </c>
      <c r="F122" s="119" t="s">
        <v>60</v>
      </c>
      <c r="G122" s="93"/>
      <c r="H122" s="160">
        <f>I41</f>
        <v>44231</v>
      </c>
      <c r="I122" s="145"/>
      <c r="J122" s="127"/>
      <c r="K122" s="93"/>
    </row>
    <row r="123" spans="1:11" ht="18.75" thickBot="1">
      <c r="A123" s="138" t="s">
        <v>85</v>
      </c>
      <c r="B123" s="139"/>
      <c r="C123" s="140"/>
      <c r="D123" s="140" t="s">
        <v>86</v>
      </c>
      <c r="E123" s="141"/>
      <c r="F123" s="142"/>
      <c r="G123" s="139" t="s">
        <v>87</v>
      </c>
      <c r="H123" s="157"/>
      <c r="I123" s="143"/>
      <c r="J123" s="168"/>
      <c r="K123" s="139"/>
    </row>
    <row r="124" spans="1:11" ht="13.5" thickTop="1">
      <c r="A124" s="94"/>
      <c r="B124" s="93"/>
      <c r="C124" s="92"/>
      <c r="D124" s="92"/>
      <c r="E124" s="92"/>
      <c r="F124" s="95" t="s">
        <v>88</v>
      </c>
      <c r="G124" s="93"/>
      <c r="H124" s="93"/>
      <c r="I124" s="93"/>
      <c r="J124" s="127"/>
      <c r="K124" s="93"/>
    </row>
    <row r="125" spans="1:11" ht="12.75">
      <c r="A125" s="94"/>
      <c r="B125" s="93"/>
      <c r="C125" s="92"/>
      <c r="D125" s="92"/>
      <c r="E125" s="92"/>
      <c r="F125" s="95" t="s">
        <v>89</v>
      </c>
      <c r="G125" s="93"/>
      <c r="H125" s="93" t="s">
        <v>90</v>
      </c>
      <c r="I125" s="93"/>
      <c r="J125" s="127"/>
      <c r="K125" s="93"/>
    </row>
    <row r="126" spans="1:11" ht="15.75">
      <c r="A126" s="144"/>
      <c r="B126" s="93"/>
      <c r="C126" s="92"/>
      <c r="D126" s="92"/>
      <c r="E126" s="92"/>
      <c r="F126" s="92"/>
      <c r="G126" s="93"/>
      <c r="H126" s="118"/>
      <c r="I126" s="93"/>
      <c r="J126" s="127"/>
      <c r="K126" s="93"/>
    </row>
    <row r="127" s="64" customFormat="1" ht="12.75">
      <c r="J127" s="163"/>
    </row>
  </sheetData>
  <sheetProtection/>
  <mergeCells count="56">
    <mergeCell ref="A1:G1"/>
    <mergeCell ref="A2:G2"/>
    <mergeCell ref="A3:G3"/>
    <mergeCell ref="B4:D4"/>
    <mergeCell ref="F4:G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E37"/>
    <mergeCell ref="F37:I37"/>
    <mergeCell ref="A38:D38"/>
    <mergeCell ref="F38:G38"/>
    <mergeCell ref="H38:I38"/>
    <mergeCell ref="A39:D39"/>
    <mergeCell ref="F39:G39"/>
    <mergeCell ref="H39:I39"/>
    <mergeCell ref="A40:E42"/>
    <mergeCell ref="F40:I40"/>
    <mergeCell ref="F41:H41"/>
    <mergeCell ref="F42:H42"/>
    <mergeCell ref="A84:H84"/>
    <mergeCell ref="A43:I43"/>
    <mergeCell ref="A44:I44"/>
    <mergeCell ref="A45:I45"/>
    <mergeCell ref="A47:G47"/>
    <mergeCell ref="B48:C48"/>
    <mergeCell ref="H83:I83"/>
  </mergeCells>
  <printOptions gridLines="1" horizontalCentered="1" verticalCentered="1"/>
  <pageMargins left="0.28" right="0.28" top="0.5" bottom="0.5" header="0.5" footer="0.5"/>
  <pageSetup fitToHeight="1" fitToWidth="1" horizontalDpi="600" verticalDpi="600" orientation="portrait" scale="3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Braund Linda O</cp:lastModifiedBy>
  <cp:lastPrinted>2021-02-04T21:07:41Z</cp:lastPrinted>
  <dcterms:created xsi:type="dcterms:W3CDTF">2008-11-12T20:47:25Z</dcterms:created>
  <dcterms:modified xsi:type="dcterms:W3CDTF">2021-02-04T21:08:43Z</dcterms:modified>
  <cp:category/>
  <cp:version/>
  <cp:contentType/>
  <cp:contentStatus/>
</cp:coreProperties>
</file>