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30" windowHeight="6435" activeTab="0"/>
  </bookViews>
  <sheets>
    <sheet name="Febuary 2021" sheetId="1" r:id="rId1"/>
  </sheets>
  <definedNames>
    <definedName name="Log_Inactiv">#REF!</definedName>
    <definedName name="_xlnm.Print_Area" localSheetId="0">'Febuary 2021'!$A$1:$J$128</definedName>
  </definedNames>
  <calcPr fullCalcOnLoad="1"/>
</workbook>
</file>

<file path=xl/sharedStrings.xml><?xml version="1.0" encoding="utf-8"?>
<sst xmlns="http://schemas.openxmlformats.org/spreadsheetml/2006/main" count="386" uniqueCount="108">
  <si>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</si>
  <si>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</si>
  <si>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</si>
  <si>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</si>
  <si>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</si>
  <si>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</si>
  <si>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</si>
  <si>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</si>
  <si>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</si>
  <si>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</si>
  <si>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</si>
  <si>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</si>
  <si>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</si>
  <si>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</si>
  <si>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</si>
  <si>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All daily turbidity readings ≤ 5 NTU?</t>
  </si>
  <si>
    <t>CT's met everyday? (see back)</t>
  </si>
  <si>
    <t xml:space="preserve">System Name: </t>
  </si>
  <si>
    <t>Peak Hourly Demand Flow</t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</si>
  <si>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</si>
  <si>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</si>
  <si>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</si>
  <si>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</si>
  <si>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</si>
  <si>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</si>
  <si>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</si>
  <si>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</si>
  <si>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</si>
  <si>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</si>
  <si>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</si>
  <si>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</si>
  <si>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</si>
  <si>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</si>
  <si>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</si>
  <si>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</si>
  <si>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</si>
  <si>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</si>
  <si>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</si>
  <si>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ID#: 4100246</t>
  </si>
  <si>
    <t>Lane</t>
  </si>
  <si>
    <t>WTP-B</t>
  </si>
  <si>
    <t xml:space="preserve"> Creswell, City of</t>
  </si>
  <si>
    <t>Creswell, City of</t>
  </si>
  <si>
    <t xml:space="preserve">ID#: 4100246 </t>
  </si>
  <si>
    <t>WTP- : WTP-B</t>
  </si>
  <si>
    <t>CERT #: T-5028</t>
  </si>
  <si>
    <t>PHONE #: (541 ) 895-2531 Cell (541) 736-6015</t>
  </si>
  <si>
    <t>)'(</t>
  </si>
  <si>
    <t>DHS</t>
  </si>
  <si>
    <t>Oregon Department</t>
  </si>
  <si>
    <t>Water Quality Parameter Monitoring Form</t>
  </si>
  <si>
    <t>of Human Services</t>
  </si>
  <si>
    <t>Lead &amp; Copper Rule Corrosion Control</t>
  </si>
  <si>
    <t>Alk</t>
  </si>
  <si>
    <t>Phos</t>
  </si>
  <si>
    <t>Sili</t>
  </si>
  <si>
    <t>Y/N</t>
  </si>
  <si>
    <t>&lt;&lt;Have</t>
  </si>
  <si>
    <t>County: Lane                  Agency: REGION 2</t>
  </si>
  <si>
    <t>N/A</t>
  </si>
  <si>
    <t>YES</t>
  </si>
  <si>
    <t>minimums</t>
  </si>
  <si>
    <t>ENTRY POINT</t>
  </si>
  <si>
    <t>been met for</t>
  </si>
  <si>
    <t>Entry Point:  EP-B</t>
  </si>
  <si>
    <t>this day?</t>
  </si>
  <si>
    <t>PWS ID 4100246B</t>
  </si>
  <si>
    <t>Sample period:</t>
  </si>
  <si>
    <t>Month/year</t>
  </si>
  <si>
    <t>(Over 9 excursions in 6 months is a violation.</t>
  </si>
  <si>
    <t>Entry Point and Distribution excursions are</t>
  </si>
  <si>
    <t>cumulative). An 'excursion' is any day in which the</t>
  </si>
  <si>
    <t>water quality parameter(s) fall below the minimun</t>
  </si>
  <si>
    <t>set by the State.</t>
  </si>
  <si>
    <t>Minimum Water Quality</t>
  </si>
  <si>
    <t>Parameter(s) as set by State:</t>
  </si>
  <si>
    <t>pH       7.1</t>
  </si>
  <si>
    <t>Alk      N/A</t>
  </si>
  <si>
    <t>(Alkalinity)</t>
  </si>
  <si>
    <t>PO4    N/A</t>
  </si>
  <si>
    <t>(Orthophosphate)</t>
  </si>
  <si>
    <t>Sili      N/A</t>
  </si>
  <si>
    <t>(Silicate)</t>
  </si>
  <si>
    <t>Print Name:</t>
  </si>
  <si>
    <t>Mike Howard</t>
  </si>
  <si>
    <t xml:space="preserve">(No=N=Excursion)   </t>
  </si>
  <si>
    <t>Total N's</t>
  </si>
  <si>
    <t xml:space="preserve">   Send to DWP within 10 days after end of sampling period</t>
  </si>
  <si>
    <t>DHS, Drinking Water Program, PO Box 14350, Portland, OR 97293-0350</t>
  </si>
  <si>
    <t>Phone:(971) 673-0405</t>
  </si>
  <si>
    <t>Website: http://oregon.gov/DHS/ph/dwp/index.shtml</t>
  </si>
  <si>
    <r>
      <t xml:space="preserve">System Name:                   </t>
    </r>
    <r>
      <rPr>
        <b/>
        <sz val="10"/>
        <rFont val="Arial"/>
        <family val="2"/>
      </rPr>
      <t>Creswell, City of</t>
    </r>
  </si>
  <si>
    <t>95% of daily turbidity readings &lt;1 NTU</t>
  </si>
  <si>
    <t>8 PM                 [NTU]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</si>
  <si>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</si>
  <si>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sz val="10"/>
        <rFont val="Arial"/>
        <family val="2"/>
      </rPr>
      <t xml:space="preserve">                  </t>
    </r>
    <r>
      <rPr>
        <sz val="10"/>
        <rFont val="Arial"/>
        <family val="2"/>
      </rPr>
      <t xml:space="preserve"> </t>
    </r>
  </si>
  <si>
    <r>
      <t xml:space="preserve"> 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</si>
  <si>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If Cl2 at entry point &lt; 0.2 mg/l or CT not met, DWP to be notified by end of next business day. </t>
    </r>
  </si>
  <si>
    <r>
      <t>Number of excursions during this month:  __</t>
    </r>
    <r>
      <rPr>
        <u val="single"/>
        <sz val="10"/>
        <rFont val="Arial"/>
        <family val="2"/>
      </rPr>
      <t>0___</t>
    </r>
  </si>
  <si>
    <t>541-736-6015</t>
  </si>
  <si>
    <t xml:space="preserve">Yes </t>
  </si>
  <si>
    <t>Reference: Minimun pH set on 11/3/2003 By John Potts.</t>
  </si>
  <si>
    <t>off</t>
  </si>
  <si>
    <r>
      <t xml:space="preserve">SIGNATURE:  </t>
    </r>
    <r>
      <rPr>
        <b/>
        <i/>
        <sz val="11"/>
        <rFont val="Arial"/>
        <family val="2"/>
      </rPr>
      <t>Mike Howard</t>
    </r>
  </si>
  <si>
    <t>(Yes) / No</t>
  </si>
  <si>
    <r>
      <t xml:space="preserve">Signature:   </t>
    </r>
    <r>
      <rPr>
        <b/>
        <i/>
        <sz val="12"/>
        <rFont val="Arial"/>
        <family val="2"/>
      </rPr>
      <t>Mike Howard</t>
    </r>
  </si>
  <si>
    <t>Febuary 2021</t>
  </si>
  <si>
    <t>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</si>
</sst>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_);[Red]\(0.000\)"/>
    <numFmt numFmtId="173" formatCode="[$-409]mmmm\-yy;@"/>
    <numFmt numFmtId="174" formatCode="0.00;[Red]0.00"/>
    <numFmt numFmtId="175" formatCode="0_);[Red]\(0\)"/>
    <numFmt numFmtId="176" formatCode="mm/dd/yy"/>
  </numFmts>
  <fonts count="54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1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173" fontId="8" fillId="0" borderId="10" xfId="0" applyNumberFormat="1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right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10" fillId="0" borderId="18" xfId="0" applyNumberFormat="1" applyFont="1" applyBorder="1" applyAlignment="1" applyProtection="1">
      <alignment horizontal="center"/>
      <protection/>
    </xf>
    <xf numFmtId="168" fontId="9" fillId="0" borderId="19" xfId="0" applyNumberFormat="1" applyFont="1" applyBorder="1" applyAlignment="1" applyProtection="1">
      <alignment horizontal="center"/>
      <protection locked="0"/>
    </xf>
    <xf numFmtId="168" fontId="9" fillId="0" borderId="20" xfId="0" applyNumberFormat="1" applyFont="1" applyBorder="1" applyAlignment="1" applyProtection="1">
      <alignment horizontal="center"/>
      <protection locked="0"/>
    </xf>
    <xf numFmtId="168" fontId="9" fillId="0" borderId="21" xfId="0" applyNumberFormat="1" applyFont="1" applyBorder="1" applyAlignment="1" applyProtection="1">
      <alignment horizontal="center"/>
      <protection locked="0"/>
    </xf>
    <xf numFmtId="168" fontId="9" fillId="0" borderId="22" xfId="0" applyNumberFormat="1" applyFont="1" applyBorder="1" applyAlignment="1" applyProtection="1">
      <alignment horizontal="center"/>
      <protection locked="0"/>
    </xf>
    <xf numFmtId="168" fontId="9" fillId="0" borderId="2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24" xfId="0" applyNumberFormat="1" applyFont="1" applyBorder="1" applyAlignment="1" applyProtection="1">
      <alignment horizontal="center"/>
      <protection/>
    </xf>
    <xf numFmtId="168" fontId="9" fillId="0" borderId="25" xfId="0" applyNumberFormat="1" applyFont="1" applyBorder="1" applyAlignment="1" applyProtection="1">
      <alignment horizontal="center"/>
      <protection locked="0"/>
    </xf>
    <xf numFmtId="168" fontId="9" fillId="0" borderId="26" xfId="0" applyNumberFormat="1" applyFont="1" applyBorder="1" applyAlignment="1" applyProtection="1">
      <alignment horizontal="center"/>
      <protection locked="0"/>
    </xf>
    <xf numFmtId="168" fontId="9" fillId="0" borderId="27" xfId="0" applyNumberFormat="1" applyFont="1" applyBorder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/>
      <protection/>
    </xf>
    <xf numFmtId="168" fontId="9" fillId="0" borderId="29" xfId="0" applyNumberFormat="1" applyFont="1" applyBorder="1" applyAlignment="1" applyProtection="1">
      <alignment horizontal="center"/>
      <protection locked="0"/>
    </xf>
    <xf numFmtId="168" fontId="9" fillId="0" borderId="12" xfId="0" applyNumberFormat="1" applyFont="1" applyBorder="1" applyAlignment="1" applyProtection="1">
      <alignment horizontal="center"/>
      <protection locked="0"/>
    </xf>
    <xf numFmtId="168" fontId="9" fillId="0" borderId="11" xfId="0" applyNumberFormat="1" applyFont="1" applyBorder="1" applyAlignment="1" applyProtection="1">
      <alignment horizontal="center"/>
      <protection locked="0"/>
    </xf>
    <xf numFmtId="168" fontId="9" fillId="0" borderId="14" xfId="0" applyNumberFormat="1" applyFont="1" applyBorder="1" applyAlignment="1" applyProtection="1">
      <alignment horizontal="center"/>
      <protection locked="0"/>
    </xf>
    <xf numFmtId="168" fontId="9" fillId="0" borderId="30" xfId="0" applyNumberFormat="1" applyFont="1" applyBorder="1" applyAlignment="1" applyProtection="1">
      <alignment horizontal="center"/>
      <protection locked="0"/>
    </xf>
    <xf numFmtId="0" fontId="10" fillId="0" borderId="31" xfId="0" applyNumberFormat="1" applyFont="1" applyBorder="1" applyAlignment="1" applyProtection="1">
      <alignment horizontal="center"/>
      <protection/>
    </xf>
    <xf numFmtId="168" fontId="9" fillId="0" borderId="16" xfId="0" applyNumberFormat="1" applyFont="1" applyBorder="1" applyAlignment="1" applyProtection="1">
      <alignment horizontal="center"/>
      <protection locked="0"/>
    </xf>
    <xf numFmtId="168" fontId="9" fillId="0" borderId="32" xfId="0" applyNumberFormat="1" applyFont="1" applyBorder="1" applyAlignment="1" applyProtection="1">
      <alignment horizontal="center"/>
      <protection locked="0"/>
    </xf>
    <xf numFmtId="168" fontId="9" fillId="0" borderId="17" xfId="0" applyNumberFormat="1" applyFont="1" applyBorder="1" applyAlignment="1" applyProtection="1">
      <alignment horizontal="center"/>
      <protection locked="0"/>
    </xf>
    <xf numFmtId="168" fontId="9" fillId="0" borderId="33" xfId="0" applyNumberFormat="1" applyFont="1" applyBorder="1" applyAlignment="1" applyProtection="1">
      <alignment horizontal="center"/>
      <protection locked="0"/>
    </xf>
    <xf numFmtId="168" fontId="9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64" fontId="1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 locked="0"/>
    </xf>
    <xf numFmtId="0" fontId="10" fillId="0" borderId="37" xfId="0" applyNumberFormat="1" applyFont="1" applyBorder="1" applyAlignment="1" applyProtection="1">
      <alignment horizontal="center"/>
      <protection/>
    </xf>
    <xf numFmtId="2" fontId="9" fillId="0" borderId="19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1" fontId="9" fillId="0" borderId="19" xfId="0" applyNumberFormat="1" applyFont="1" applyBorder="1" applyAlignment="1" applyProtection="1">
      <alignment horizontal="center"/>
      <protection locked="0"/>
    </xf>
    <xf numFmtId="164" fontId="9" fillId="0" borderId="21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174" fontId="0" fillId="0" borderId="42" xfId="0" applyNumberFormat="1" applyFont="1" applyFill="1" applyBorder="1" applyAlignment="1" applyProtection="1">
      <alignment/>
      <protection locked="0"/>
    </xf>
    <xf numFmtId="2" fontId="9" fillId="0" borderId="29" xfId="0" applyNumberFormat="1" applyFont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/>
    </xf>
    <xf numFmtId="174" fontId="0" fillId="0" borderId="44" xfId="0" applyNumberFormat="1" applyFont="1" applyFill="1" applyBorder="1" applyAlignment="1" applyProtection="1">
      <alignment/>
      <protection locked="0"/>
    </xf>
    <xf numFmtId="2" fontId="9" fillId="0" borderId="16" xfId="0" applyNumberFormat="1" applyFont="1" applyBorder="1" applyAlignment="1" applyProtection="1">
      <alignment horizontal="center"/>
      <protection locked="0"/>
    </xf>
    <xf numFmtId="1" fontId="9" fillId="0" borderId="16" xfId="0" applyNumberFormat="1" applyFont="1" applyBorder="1" applyAlignment="1" applyProtection="1">
      <alignment horizontal="center"/>
      <protection locked="0"/>
    </xf>
    <xf numFmtId="164" fontId="9" fillId="0" borderId="34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/>
    </xf>
    <xf numFmtId="174" fontId="0" fillId="0" borderId="22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 locked="0"/>
    </xf>
    <xf numFmtId="175" fontId="15" fillId="33" borderId="0" xfId="55" applyNumberFormat="1" applyFont="1" applyFill="1" applyBorder="1">
      <alignment/>
      <protection/>
    </xf>
    <xf numFmtId="0" fontId="15" fillId="33" borderId="0" xfId="55" applyFont="1" applyFill="1" applyBorder="1">
      <alignment/>
      <protection/>
    </xf>
    <xf numFmtId="0" fontId="0" fillId="33" borderId="0" xfId="55" applyFont="1" applyFill="1" applyBorder="1" applyAlignment="1">
      <alignment horizontal="center"/>
      <protection/>
    </xf>
    <xf numFmtId="0" fontId="0" fillId="33" borderId="0" xfId="55" applyFont="1" applyFill="1" applyBorder="1">
      <alignment/>
      <protection/>
    </xf>
    <xf numFmtId="175" fontId="0" fillId="33" borderId="0" xfId="55" applyNumberFormat="1" applyFont="1" applyFill="1" applyBorder="1">
      <alignment/>
      <protection/>
    </xf>
    <xf numFmtId="0" fontId="0" fillId="33" borderId="0" xfId="55" applyFont="1" applyFill="1" applyBorder="1" applyAlignment="1">
      <alignment horizontal="left"/>
      <protection/>
    </xf>
    <xf numFmtId="175" fontId="0" fillId="33" borderId="45" xfId="55" applyNumberFormat="1" applyFont="1" applyFill="1" applyBorder="1">
      <alignment/>
      <protection/>
    </xf>
    <xf numFmtId="0" fontId="0" fillId="33" borderId="45" xfId="55" applyFont="1" applyFill="1" applyBorder="1">
      <alignment/>
      <protection/>
    </xf>
    <xf numFmtId="0" fontId="0" fillId="33" borderId="45" xfId="55" applyFont="1" applyFill="1" applyBorder="1" applyAlignment="1">
      <alignment horizontal="center"/>
      <protection/>
    </xf>
    <xf numFmtId="0" fontId="8" fillId="33" borderId="45" xfId="55" applyFont="1" applyFill="1" applyBorder="1" applyAlignment="1">
      <alignment horizontal="left"/>
      <protection/>
    </xf>
    <xf numFmtId="0" fontId="0" fillId="33" borderId="46" xfId="55" applyFont="1" applyFill="1" applyBorder="1">
      <alignment/>
      <protection/>
    </xf>
    <xf numFmtId="0" fontId="1" fillId="33" borderId="0" xfId="55" applyFont="1" applyFill="1" applyBorder="1" applyAlignment="1">
      <alignment horizontal="center"/>
      <protection/>
    </xf>
    <xf numFmtId="0" fontId="1" fillId="33" borderId="47" xfId="55" applyFont="1" applyFill="1" applyBorder="1" applyAlignment="1">
      <alignment horizontal="center"/>
      <protection/>
    </xf>
    <xf numFmtId="0" fontId="0" fillId="33" borderId="48" xfId="55" applyFont="1" applyFill="1" applyBorder="1">
      <alignment/>
      <protection/>
    </xf>
    <xf numFmtId="0" fontId="1" fillId="33" borderId="14" xfId="55" applyFont="1" applyFill="1" applyBorder="1" applyAlignment="1">
      <alignment horizontal="center"/>
      <protection/>
    </xf>
    <xf numFmtId="0" fontId="1" fillId="33" borderId="11" xfId="55" applyFont="1" applyFill="1" applyBorder="1" applyAlignment="1">
      <alignment horizontal="center"/>
      <protection/>
    </xf>
    <xf numFmtId="0" fontId="1" fillId="33" borderId="13" xfId="55" applyFont="1" applyFill="1" applyBorder="1" applyAlignment="1">
      <alignment horizontal="center"/>
      <protection/>
    </xf>
    <xf numFmtId="0" fontId="1" fillId="33" borderId="49" xfId="55" applyFont="1" applyFill="1" applyBorder="1" applyAlignment="1">
      <alignment horizontal="center"/>
      <protection/>
    </xf>
    <xf numFmtId="0" fontId="0" fillId="33" borderId="22" xfId="55" applyFont="1" applyFill="1" applyBorder="1">
      <alignment/>
      <protection/>
    </xf>
    <xf numFmtId="0" fontId="0" fillId="33" borderId="44" xfId="55" applyFont="1" applyFill="1" applyBorder="1">
      <alignment/>
      <protection/>
    </xf>
    <xf numFmtId="0" fontId="0" fillId="33" borderId="10" xfId="55" applyFont="1" applyFill="1" applyBorder="1">
      <alignment/>
      <protection/>
    </xf>
    <xf numFmtId="0" fontId="1" fillId="0" borderId="44" xfId="55" applyFont="1" applyFill="1" applyBorder="1" applyAlignment="1">
      <alignment horizontal="center"/>
      <protection/>
    </xf>
    <xf numFmtId="164" fontId="1" fillId="0" borderId="44" xfId="55" applyNumberFormat="1" applyFont="1" applyFill="1" applyBorder="1" applyAlignment="1">
      <alignment horizontal="center"/>
      <protection/>
    </xf>
    <xf numFmtId="0" fontId="16" fillId="0" borderId="50" xfId="55" applyFont="1" applyFill="1" applyBorder="1" applyAlignment="1">
      <alignment horizontal="center"/>
      <protection/>
    </xf>
    <xf numFmtId="0" fontId="16" fillId="0" borderId="44" xfId="55" applyFont="1" applyFill="1" applyBorder="1" applyAlignment="1">
      <alignment horizontal="center"/>
      <protection/>
    </xf>
    <xf numFmtId="0" fontId="16" fillId="0" borderId="0" xfId="55" applyFont="1" applyFill="1" applyBorder="1" applyAlignment="1">
      <alignment horizontal="center"/>
      <protection/>
    </xf>
    <xf numFmtId="0" fontId="1" fillId="0" borderId="51" xfId="55" applyFont="1" applyFill="1" applyBorder="1" applyAlignment="1">
      <alignment horizontal="center"/>
      <protection/>
    </xf>
    <xf numFmtId="0" fontId="0" fillId="33" borderId="52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1" fillId="0" borderId="53" xfId="55" applyFont="1" applyFill="1" applyBorder="1" applyAlignment="1">
      <alignment horizontal="center"/>
      <protection/>
    </xf>
    <xf numFmtId="0" fontId="0" fillId="33" borderId="54" xfId="55" applyFont="1" applyFill="1" applyBorder="1">
      <alignment/>
      <protection/>
    </xf>
    <xf numFmtId="0" fontId="1" fillId="33" borderId="0" xfId="55" applyFont="1" applyFill="1" applyBorder="1">
      <alignment/>
      <protection/>
    </xf>
    <xf numFmtId="173" fontId="8" fillId="33" borderId="10" xfId="55" applyNumberFormat="1" applyFont="1" applyFill="1" applyBorder="1" applyAlignment="1">
      <alignment horizontal="center"/>
      <protection/>
    </xf>
    <xf numFmtId="0" fontId="0" fillId="33" borderId="26" xfId="55" applyFont="1" applyFill="1" applyBorder="1">
      <alignment/>
      <protection/>
    </xf>
    <xf numFmtId="0" fontId="0" fillId="33" borderId="10" xfId="55" applyFont="1" applyFill="1" applyBorder="1" applyAlignment="1">
      <alignment horizontal="center"/>
      <protection/>
    </xf>
    <xf numFmtId="0" fontId="0" fillId="33" borderId="46" xfId="55" applyFont="1" applyFill="1" applyBorder="1" applyAlignment="1">
      <alignment horizontal="center"/>
      <protection/>
    </xf>
    <xf numFmtId="0" fontId="4" fillId="33" borderId="0" xfId="55" applyFont="1" applyFill="1" applyBorder="1">
      <alignment/>
      <protection/>
    </xf>
    <xf numFmtId="0" fontId="0" fillId="33" borderId="44" xfId="55" applyFont="1" applyFill="1" applyBorder="1" applyAlignment="1">
      <alignment horizontal="center"/>
      <protection/>
    </xf>
    <xf numFmtId="0" fontId="1" fillId="33" borderId="55" xfId="55" applyFont="1" applyFill="1" applyBorder="1">
      <alignment/>
      <protection/>
    </xf>
    <xf numFmtId="0" fontId="0" fillId="33" borderId="42" xfId="55" applyFont="1" applyFill="1" applyBorder="1">
      <alignment/>
      <protection/>
    </xf>
    <xf numFmtId="0" fontId="1" fillId="33" borderId="54" xfId="55" applyFont="1" applyFill="1" applyBorder="1">
      <alignment/>
      <protection/>
    </xf>
    <xf numFmtId="0" fontId="4" fillId="33" borderId="54" xfId="55" applyFont="1" applyFill="1" applyBorder="1">
      <alignment/>
      <protection/>
    </xf>
    <xf numFmtId="0" fontId="1" fillId="33" borderId="11" xfId="55" applyFont="1" applyFill="1" applyBorder="1">
      <alignment/>
      <protection/>
    </xf>
    <xf numFmtId="0" fontId="4" fillId="33" borderId="44" xfId="55" applyFont="1" applyFill="1" applyBorder="1">
      <alignment/>
      <protection/>
    </xf>
    <xf numFmtId="0" fontId="4" fillId="33" borderId="22" xfId="55" applyFont="1" applyFill="1" applyBorder="1">
      <alignment/>
      <protection/>
    </xf>
    <xf numFmtId="0" fontId="6" fillId="33" borderId="45" xfId="55" applyFont="1" applyFill="1" applyBorder="1">
      <alignment/>
      <protection/>
    </xf>
    <xf numFmtId="0" fontId="17" fillId="33" borderId="0" xfId="55" applyFont="1" applyFill="1" applyBorder="1">
      <alignment/>
      <protection/>
    </xf>
    <xf numFmtId="176" fontId="0" fillId="33" borderId="45" xfId="55" applyNumberFormat="1" applyFont="1" applyFill="1" applyBorder="1">
      <alignment/>
      <protection/>
    </xf>
    <xf numFmtId="175" fontId="0" fillId="33" borderId="41" xfId="55" applyNumberFormat="1" applyFont="1" applyFill="1" applyBorder="1">
      <alignment/>
      <protection/>
    </xf>
    <xf numFmtId="0" fontId="0" fillId="33" borderId="41" xfId="55" applyFont="1" applyFill="1" applyBorder="1">
      <alignment/>
      <protection/>
    </xf>
    <xf numFmtId="0" fontId="1" fillId="33" borderId="41" xfId="55" applyFont="1" applyFill="1" applyBorder="1" applyAlignment="1">
      <alignment horizontal="left"/>
      <protection/>
    </xf>
    <xf numFmtId="0" fontId="0" fillId="33" borderId="41" xfId="55" applyFont="1" applyFill="1" applyBorder="1" applyAlignment="1">
      <alignment horizontal="center"/>
      <protection/>
    </xf>
    <xf numFmtId="0" fontId="1" fillId="0" borderId="56" xfId="55" applyFont="1" applyFill="1" applyBorder="1" applyAlignment="1">
      <alignment horizontal="center"/>
      <protection/>
    </xf>
    <xf numFmtId="0" fontId="17" fillId="33" borderId="41" xfId="55" applyFont="1" applyFill="1" applyBorder="1">
      <alignment/>
      <protection/>
    </xf>
    <xf numFmtId="175" fontId="0" fillId="33" borderId="0" xfId="55" applyNumberFormat="1" applyFont="1" applyFill="1" applyBorder="1" applyAlignment="1">
      <alignment horizontal="center"/>
      <protection/>
    </xf>
    <xf numFmtId="0" fontId="6" fillId="33" borderId="0" xfId="55" applyFont="1" applyFill="1" applyBorder="1" applyAlignment="1">
      <alignment horizontal="right" vertical="center"/>
      <protection/>
    </xf>
    <xf numFmtId="1" fontId="9" fillId="0" borderId="29" xfId="0" applyNumberFormat="1" applyFont="1" applyFill="1" applyBorder="1" applyAlignment="1" applyProtection="1">
      <alignment horizontal="center"/>
      <protection locked="0"/>
    </xf>
    <xf numFmtId="164" fontId="9" fillId="0" borderId="30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12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174" fontId="0" fillId="34" borderId="55" xfId="0" applyNumberFormat="1" applyFont="1" applyFill="1" applyBorder="1" applyAlignment="1" applyProtection="1">
      <alignment horizontal="center"/>
      <protection locked="0"/>
    </xf>
    <xf numFmtId="174" fontId="0" fillId="34" borderId="54" xfId="0" applyNumberFormat="1" applyFont="1" applyFill="1" applyBorder="1" applyAlignment="1" applyProtection="1">
      <alignment horizontal="center"/>
      <protection locked="0"/>
    </xf>
    <xf numFmtId="0" fontId="0" fillId="34" borderId="45" xfId="0" applyFont="1" applyFill="1" applyBorder="1" applyAlignment="1" applyProtection="1">
      <alignment horizontal="center"/>
      <protection locked="0"/>
    </xf>
    <xf numFmtId="0" fontId="17" fillId="33" borderId="57" xfId="55" applyFont="1" applyFill="1" applyBorder="1">
      <alignment/>
      <protection/>
    </xf>
    <xf numFmtId="164" fontId="9" fillId="0" borderId="27" xfId="0" applyNumberFormat="1" applyFont="1" applyBorder="1" applyAlignment="1" applyProtection="1">
      <alignment horizontal="center"/>
      <protection/>
    </xf>
    <xf numFmtId="14" fontId="7" fillId="0" borderId="36" xfId="0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wrapText="1"/>
      <protection locked="0"/>
    </xf>
    <xf numFmtId="0" fontId="1" fillId="0" borderId="50" xfId="55" applyFont="1" applyFill="1" applyBorder="1" applyAlignment="1">
      <alignment horizontal="center"/>
      <protection/>
    </xf>
    <xf numFmtId="0" fontId="0" fillId="33" borderId="0" xfId="55" applyFont="1" applyFill="1" applyBorder="1">
      <alignment/>
      <protection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48" xfId="55" applyFont="1" applyFill="1" applyBorder="1" applyAlignment="1">
      <alignment horizontal="center"/>
      <protection/>
    </xf>
    <xf numFmtId="0" fontId="0" fillId="33" borderId="22" xfId="55" applyFont="1" applyFill="1" applyBorder="1" applyAlignment="1">
      <alignment horizontal="center"/>
      <protection/>
    </xf>
    <xf numFmtId="0" fontId="0" fillId="33" borderId="58" xfId="55" applyFont="1" applyFill="1" applyBorder="1" applyAlignment="1">
      <alignment horizontal="center"/>
      <protection/>
    </xf>
    <xf numFmtId="0" fontId="1" fillId="33" borderId="44" xfId="55" applyFont="1" applyFill="1" applyBorder="1" applyAlignment="1">
      <alignment horizontal="center"/>
      <protection/>
    </xf>
    <xf numFmtId="0" fontId="0" fillId="33" borderId="33" xfId="55" applyFont="1" applyFill="1" applyBorder="1" applyAlignment="1">
      <alignment horizontal="center"/>
      <protection/>
    </xf>
    <xf numFmtId="0" fontId="1" fillId="0" borderId="53" xfId="55" applyFont="1" applyFill="1" applyBorder="1" applyAlignment="1">
      <alignment horizontal="center"/>
      <protection/>
    </xf>
    <xf numFmtId="0" fontId="7" fillId="0" borderId="59" xfId="0" applyFont="1" applyBorder="1" applyAlignment="1" applyProtection="1">
      <alignment wrapText="1"/>
      <protection locked="0"/>
    </xf>
    <xf numFmtId="0" fontId="7" fillId="0" borderId="60" xfId="0" applyFont="1" applyBorder="1" applyAlignment="1" applyProtection="1">
      <alignment wrapText="1"/>
      <protection locked="0"/>
    </xf>
    <xf numFmtId="0" fontId="7" fillId="0" borderId="61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wrapText="1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11" fillId="0" borderId="66" xfId="0" applyFont="1" applyBorder="1" applyAlignment="1" applyProtection="1">
      <alignment horizontal="left" vertical="top" wrapText="1"/>
      <protection/>
    </xf>
    <xf numFmtId="0" fontId="0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center" vertical="center" wrapText="1"/>
      <protection/>
    </xf>
    <xf numFmtId="0" fontId="9" fillId="0" borderId="68" xfId="0" applyFont="1" applyBorder="1" applyAlignment="1" applyProtection="1">
      <alignment horizontal="center" vertical="center" wrapText="1"/>
      <protection/>
    </xf>
    <xf numFmtId="0" fontId="9" fillId="0" borderId="6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wrapText="1"/>
      <protection/>
    </xf>
    <xf numFmtId="0" fontId="7" fillId="0" borderId="71" xfId="0" applyFont="1" applyBorder="1" applyAlignment="1" applyProtection="1">
      <alignment horizontal="center" wrapText="1"/>
      <protection/>
    </xf>
    <xf numFmtId="0" fontId="7" fillId="0" borderId="72" xfId="0" applyFont="1" applyBorder="1" applyAlignment="1" applyProtection="1">
      <alignment horizontal="center" wrapText="1"/>
      <protection/>
    </xf>
    <xf numFmtId="0" fontId="9" fillId="0" borderId="71" xfId="0" applyFont="1" applyBorder="1" applyAlignment="1" applyProtection="1">
      <alignment horizontal="center"/>
      <protection/>
    </xf>
    <xf numFmtId="0" fontId="9" fillId="0" borderId="72" xfId="0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vertical="top" wrapText="1"/>
      <protection locked="0"/>
    </xf>
    <xf numFmtId="0" fontId="9" fillId="0" borderId="66" xfId="0" applyFont="1" applyBorder="1" applyAlignment="1" applyProtection="1">
      <alignment/>
      <protection locked="0"/>
    </xf>
    <xf numFmtId="0" fontId="9" fillId="0" borderId="74" xfId="0" applyFont="1" applyBorder="1" applyAlignment="1" applyProtection="1">
      <alignment/>
      <protection locked="0"/>
    </xf>
    <xf numFmtId="0" fontId="7" fillId="0" borderId="75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76" xfId="0" applyFont="1" applyBorder="1" applyAlignment="1" applyProtection="1">
      <alignment/>
      <protection locked="0"/>
    </xf>
    <xf numFmtId="0" fontId="7" fillId="0" borderId="64" xfId="0" applyFont="1" applyBorder="1" applyAlignment="1" applyProtection="1">
      <alignment vertical="top" wrapText="1"/>
      <protection locked="0"/>
    </xf>
    <xf numFmtId="0" fontId="9" fillId="0" borderId="65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7" fillId="0" borderId="78" xfId="0" applyFont="1" applyBorder="1" applyAlignment="1" applyProtection="1">
      <alignment horizontal="center" vertical="center" wrapText="1"/>
      <protection locked="0"/>
    </xf>
    <xf numFmtId="0" fontId="7" fillId="0" borderId="79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80" xfId="0" applyFont="1" applyBorder="1" applyAlignment="1" applyProtection="1">
      <alignment horizontal="center" vertical="center" wrapText="1"/>
      <protection/>
    </xf>
    <xf numFmtId="168" fontId="9" fillId="0" borderId="22" xfId="0" applyNumberFormat="1" applyFont="1" applyBorder="1" applyAlignment="1" applyProtection="1">
      <alignment horizontal="center"/>
      <protection locked="0"/>
    </xf>
    <xf numFmtId="168" fontId="9" fillId="0" borderId="23" xfId="0" applyNumberFormat="1" applyFont="1" applyBorder="1" applyAlignment="1" applyProtection="1">
      <alignment horizontal="center"/>
      <protection locked="0"/>
    </xf>
    <xf numFmtId="14" fontId="7" fillId="0" borderId="59" xfId="0" applyNumberFormat="1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7" fillId="0" borderId="13" xfId="0" applyFont="1" applyBorder="1" applyAlignment="1" applyProtection="1">
      <alignment horizontal="left" shrinkToFit="1"/>
      <protection locked="0"/>
    </xf>
    <xf numFmtId="0" fontId="14" fillId="0" borderId="81" xfId="0" applyFont="1" applyBorder="1" applyAlignment="1" applyProtection="1">
      <alignment horizontal="center"/>
      <protection/>
    </xf>
    <xf numFmtId="0" fontId="0" fillId="0" borderId="81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view="pageBreakPreview" zoomScaleSheetLayoutView="100" workbookViewId="0" topLeftCell="A1">
      <selection activeCell="H10" sqref="H10:I10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4"/>
      <c r="B1" s="184"/>
      <c r="C1" s="184"/>
      <c r="D1" s="184"/>
      <c r="E1" s="184"/>
      <c r="F1" s="184"/>
      <c r="G1" s="185"/>
      <c r="H1" s="1"/>
      <c r="I1" s="2"/>
      <c r="J1" s="149"/>
    </row>
    <row r="2" spans="1:10" s="3" customFormat="1" ht="15.75" customHeight="1">
      <c r="A2" s="184" t="s">
        <v>4</v>
      </c>
      <c r="B2" s="184"/>
      <c r="C2" s="184"/>
      <c r="D2" s="184"/>
      <c r="E2" s="184"/>
      <c r="F2" s="184"/>
      <c r="G2" s="185"/>
      <c r="H2" s="1" t="s">
        <v>5</v>
      </c>
      <c r="I2" s="2" t="s">
        <v>39</v>
      </c>
      <c r="J2" s="149"/>
    </row>
    <row r="3" spans="1:10" s="3" customFormat="1" ht="15.75" customHeight="1">
      <c r="A3" s="208" t="s">
        <v>30</v>
      </c>
      <c r="B3" s="208"/>
      <c r="C3" s="208"/>
      <c r="D3" s="208"/>
      <c r="E3" s="208"/>
      <c r="F3" s="208"/>
      <c r="G3" s="209"/>
      <c r="H3" s="1" t="s">
        <v>37</v>
      </c>
      <c r="I3" s="4" t="s">
        <v>106</v>
      </c>
      <c r="J3" s="149"/>
    </row>
    <row r="4" spans="1:10" s="3" customFormat="1" ht="15.75" customHeight="1">
      <c r="A4" s="5" t="s">
        <v>17</v>
      </c>
      <c r="B4" s="210" t="s">
        <v>41</v>
      </c>
      <c r="C4" s="210"/>
      <c r="D4" s="210"/>
      <c r="E4" s="6" t="s">
        <v>38</v>
      </c>
      <c r="F4" s="211"/>
      <c r="G4" s="212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3" t="s">
        <v>94</v>
      </c>
      <c r="I5" s="204"/>
      <c r="J5" s="150"/>
    </row>
    <row r="6" spans="1:9" ht="18.75" customHeight="1" thickTop="1">
      <c r="A6" s="13">
        <v>1</v>
      </c>
      <c r="B6" s="14">
        <v>0.013</v>
      </c>
      <c r="C6" s="15" t="s">
        <v>102</v>
      </c>
      <c r="D6" s="15" t="s">
        <v>102</v>
      </c>
      <c r="E6" s="15" t="s">
        <v>102</v>
      </c>
      <c r="F6" s="15">
        <v>0.017</v>
      </c>
      <c r="G6" s="16">
        <v>0.012</v>
      </c>
      <c r="H6" s="205">
        <v>0.023</v>
      </c>
      <c r="I6" s="206"/>
    </row>
    <row r="7" spans="1:9" ht="18.75" customHeight="1">
      <c r="A7" s="20">
        <v>2</v>
      </c>
      <c r="B7" s="21">
        <v>0.012</v>
      </c>
      <c r="C7" s="22">
        <v>0.012</v>
      </c>
      <c r="D7" s="23" t="s">
        <v>102</v>
      </c>
      <c r="E7" s="17" t="s">
        <v>102</v>
      </c>
      <c r="F7" s="22" t="s">
        <v>102</v>
      </c>
      <c r="G7" s="18">
        <v>0.013</v>
      </c>
      <c r="H7" s="205">
        <v>0.023</v>
      </c>
      <c r="I7" s="206"/>
    </row>
    <row r="8" spans="1:9" ht="18.75" customHeight="1">
      <c r="A8" s="24">
        <v>3</v>
      </c>
      <c r="B8" s="25">
        <v>0.012</v>
      </c>
      <c r="C8" s="26">
        <v>0.012</v>
      </c>
      <c r="D8" s="27" t="s">
        <v>102</v>
      </c>
      <c r="E8" s="28" t="s">
        <v>102</v>
      </c>
      <c r="F8" s="26">
        <v>0.016</v>
      </c>
      <c r="G8" s="29">
        <v>0.012</v>
      </c>
      <c r="H8" s="205">
        <v>0.022</v>
      </c>
      <c r="I8" s="206"/>
    </row>
    <row r="9" spans="1:9" ht="18.75" customHeight="1">
      <c r="A9" s="24">
        <v>4</v>
      </c>
      <c r="B9" s="25">
        <v>0.012</v>
      </c>
      <c r="C9" s="26">
        <v>0.013</v>
      </c>
      <c r="D9" s="27" t="s">
        <v>102</v>
      </c>
      <c r="E9" s="28">
        <v>0.012</v>
      </c>
      <c r="F9" s="26">
        <v>0.013</v>
      </c>
      <c r="G9" s="29" t="s">
        <v>102</v>
      </c>
      <c r="H9" s="205">
        <v>0.023</v>
      </c>
      <c r="I9" s="206"/>
    </row>
    <row r="10" spans="1:9" ht="18.75" customHeight="1">
      <c r="A10" s="24">
        <v>5</v>
      </c>
      <c r="B10" s="25" t="s">
        <v>102</v>
      </c>
      <c r="C10" s="26" t="s">
        <v>102</v>
      </c>
      <c r="D10" s="27" t="s">
        <v>102</v>
      </c>
      <c r="E10" s="28">
        <v>0.012</v>
      </c>
      <c r="F10" s="26">
        <v>0.012</v>
      </c>
      <c r="G10" s="29">
        <v>0.012</v>
      </c>
      <c r="H10" s="205">
        <v>0.023</v>
      </c>
      <c r="I10" s="206"/>
    </row>
    <row r="11" spans="1:9" ht="18.75" customHeight="1">
      <c r="A11" s="24">
        <v>6</v>
      </c>
      <c r="B11" s="25" t="s">
        <v>102</v>
      </c>
      <c r="C11" s="26" t="s">
        <v>102</v>
      </c>
      <c r="D11" s="27" t="s">
        <v>102</v>
      </c>
      <c r="E11" s="28">
        <v>0.013</v>
      </c>
      <c r="F11" s="26">
        <v>0.013</v>
      </c>
      <c r="G11" s="29">
        <v>0.013</v>
      </c>
      <c r="H11" s="205">
        <v>0.022</v>
      </c>
      <c r="I11" s="206"/>
    </row>
    <row r="12" spans="1:9" ht="18.75" customHeight="1">
      <c r="A12" s="24">
        <v>7</v>
      </c>
      <c r="B12" s="25" t="s">
        <v>102</v>
      </c>
      <c r="C12" s="26" t="s">
        <v>102</v>
      </c>
      <c r="D12" s="27" t="s">
        <v>102</v>
      </c>
      <c r="E12" s="28">
        <v>0.013</v>
      </c>
      <c r="F12" s="26">
        <v>0.013</v>
      </c>
      <c r="G12" s="29">
        <v>0.014</v>
      </c>
      <c r="H12" s="205">
        <v>0.022</v>
      </c>
      <c r="I12" s="206"/>
    </row>
    <row r="13" spans="1:9" ht="18.75" customHeight="1">
      <c r="A13" s="24">
        <v>8</v>
      </c>
      <c r="B13" s="25" t="s">
        <v>102</v>
      </c>
      <c r="C13" s="26" t="s">
        <v>102</v>
      </c>
      <c r="D13" s="27" t="s">
        <v>102</v>
      </c>
      <c r="E13" s="28">
        <v>0.013</v>
      </c>
      <c r="F13" s="26">
        <v>0.012</v>
      </c>
      <c r="G13" s="29">
        <v>0.012</v>
      </c>
      <c r="H13" s="205">
        <v>0.022</v>
      </c>
      <c r="I13" s="206"/>
    </row>
    <row r="14" spans="1:9" ht="18.75" customHeight="1">
      <c r="A14" s="24">
        <v>9</v>
      </c>
      <c r="B14" s="25" t="s">
        <v>102</v>
      </c>
      <c r="C14" s="26" t="s">
        <v>102</v>
      </c>
      <c r="D14" s="27" t="s">
        <v>102</v>
      </c>
      <c r="E14" s="28" t="s">
        <v>102</v>
      </c>
      <c r="F14" s="26">
        <v>0.012</v>
      </c>
      <c r="G14" s="29">
        <v>0.012</v>
      </c>
      <c r="H14" s="205">
        <v>0.023</v>
      </c>
      <c r="I14" s="206"/>
    </row>
    <row r="15" spans="1:9" ht="18.75" customHeight="1">
      <c r="A15" s="24">
        <v>10</v>
      </c>
      <c r="B15" s="25">
        <v>0.013</v>
      </c>
      <c r="C15" s="26" t="s">
        <v>102</v>
      </c>
      <c r="D15" s="27" t="s">
        <v>102</v>
      </c>
      <c r="E15" s="28" t="s">
        <v>102</v>
      </c>
      <c r="F15" s="26">
        <v>0.017</v>
      </c>
      <c r="G15" s="29">
        <v>0.012</v>
      </c>
      <c r="H15" s="205">
        <v>0.022</v>
      </c>
      <c r="I15" s="206"/>
    </row>
    <row r="16" spans="1:9" ht="18.75" customHeight="1">
      <c r="A16" s="24">
        <v>11</v>
      </c>
      <c r="B16" s="25">
        <v>0.012</v>
      </c>
      <c r="C16" s="26" t="s">
        <v>102</v>
      </c>
      <c r="D16" s="27" t="s">
        <v>102</v>
      </c>
      <c r="E16" s="28">
        <v>0.012</v>
      </c>
      <c r="F16" s="26">
        <v>0.012</v>
      </c>
      <c r="G16" s="29" t="s">
        <v>102</v>
      </c>
      <c r="H16" s="205">
        <v>0.018</v>
      </c>
      <c r="I16" s="206"/>
    </row>
    <row r="17" spans="1:9" ht="18.75" customHeight="1">
      <c r="A17" s="24">
        <v>12</v>
      </c>
      <c r="B17" s="25" t="s">
        <v>102</v>
      </c>
      <c r="C17" s="26" t="s">
        <v>102</v>
      </c>
      <c r="D17" s="26">
        <v>0.012</v>
      </c>
      <c r="E17" s="26">
        <v>0.012</v>
      </c>
      <c r="F17" s="26" t="s">
        <v>102</v>
      </c>
      <c r="G17" s="29" t="s">
        <v>102</v>
      </c>
      <c r="H17" s="205">
        <v>0.02</v>
      </c>
      <c r="I17" s="206"/>
    </row>
    <row r="18" spans="1:9" ht="18.75" customHeight="1">
      <c r="A18" s="24">
        <v>13</v>
      </c>
      <c r="B18" s="25" t="s">
        <v>102</v>
      </c>
      <c r="C18" s="26" t="s">
        <v>102</v>
      </c>
      <c r="D18" s="26" t="s">
        <v>102</v>
      </c>
      <c r="E18" s="26">
        <v>0.013</v>
      </c>
      <c r="F18" s="26">
        <v>0.013</v>
      </c>
      <c r="G18" s="29">
        <v>0.013</v>
      </c>
      <c r="H18" s="205">
        <v>0.024</v>
      </c>
      <c r="I18" s="206"/>
    </row>
    <row r="19" spans="1:9" ht="18.75" customHeight="1">
      <c r="A19" s="24">
        <v>14</v>
      </c>
      <c r="B19" s="25">
        <v>0.014</v>
      </c>
      <c r="C19" s="26" t="s">
        <v>102</v>
      </c>
      <c r="D19" s="26" t="s">
        <v>102</v>
      </c>
      <c r="E19" s="26">
        <v>0.013</v>
      </c>
      <c r="F19" s="26">
        <v>0.014</v>
      </c>
      <c r="G19" s="29" t="s">
        <v>102</v>
      </c>
      <c r="H19" s="205">
        <v>0.019</v>
      </c>
      <c r="I19" s="206"/>
    </row>
    <row r="20" spans="1:9" ht="18.75" customHeight="1">
      <c r="A20" s="24">
        <v>15</v>
      </c>
      <c r="B20" s="25" t="s">
        <v>102</v>
      </c>
      <c r="C20" s="26" t="s">
        <v>102</v>
      </c>
      <c r="D20" s="26">
        <v>0.015</v>
      </c>
      <c r="E20" s="26">
        <v>0.013</v>
      </c>
      <c r="F20" s="26">
        <v>0.013</v>
      </c>
      <c r="G20" s="29">
        <v>0.013</v>
      </c>
      <c r="H20" s="205">
        <v>0.021</v>
      </c>
      <c r="I20" s="206"/>
    </row>
    <row r="21" spans="1:9" ht="18.75" customHeight="1">
      <c r="A21" s="24">
        <v>16</v>
      </c>
      <c r="B21" s="25">
        <v>0.017</v>
      </c>
      <c r="C21" s="26" t="s">
        <v>102</v>
      </c>
      <c r="D21" s="26" t="s">
        <v>102</v>
      </c>
      <c r="E21" s="26" t="s">
        <v>102</v>
      </c>
      <c r="F21" s="26">
        <v>0.016</v>
      </c>
      <c r="G21" s="29">
        <v>0.012</v>
      </c>
      <c r="H21" s="205">
        <v>0.02</v>
      </c>
      <c r="I21" s="206"/>
    </row>
    <row r="22" spans="1:9" ht="18.75" customHeight="1">
      <c r="A22" s="24">
        <v>17</v>
      </c>
      <c r="B22" s="25">
        <v>0.013</v>
      </c>
      <c r="C22" s="26">
        <v>0.013</v>
      </c>
      <c r="D22" s="26" t="s">
        <v>102</v>
      </c>
      <c r="E22" s="26" t="s">
        <v>102</v>
      </c>
      <c r="F22" s="26" t="s">
        <v>102</v>
      </c>
      <c r="G22" s="29">
        <v>0.013</v>
      </c>
      <c r="H22" s="205">
        <v>0.021</v>
      </c>
      <c r="I22" s="206"/>
    </row>
    <row r="23" spans="1:9" ht="18.75" customHeight="1">
      <c r="A23" s="24">
        <v>18</v>
      </c>
      <c r="B23" s="25">
        <v>0.013</v>
      </c>
      <c r="C23" s="26">
        <v>0.013</v>
      </c>
      <c r="D23" s="26" t="s">
        <v>102</v>
      </c>
      <c r="E23" s="26">
        <v>0.013</v>
      </c>
      <c r="F23" s="26">
        <v>0.014</v>
      </c>
      <c r="G23" s="29" t="s">
        <v>102</v>
      </c>
      <c r="H23" s="205">
        <v>0.017</v>
      </c>
      <c r="I23" s="206"/>
    </row>
    <row r="24" spans="1:9" ht="18.75" customHeight="1">
      <c r="A24" s="24">
        <v>19</v>
      </c>
      <c r="B24" s="25" t="s">
        <v>102</v>
      </c>
      <c r="C24" s="26" t="s">
        <v>102</v>
      </c>
      <c r="D24" s="27">
        <v>0.014</v>
      </c>
      <c r="E24" s="28">
        <v>0.013</v>
      </c>
      <c r="F24" s="26">
        <v>0.013</v>
      </c>
      <c r="G24" s="29" t="s">
        <v>102</v>
      </c>
      <c r="H24" s="205">
        <v>0.019</v>
      </c>
      <c r="I24" s="206"/>
    </row>
    <row r="25" spans="1:9" ht="18.75" customHeight="1">
      <c r="A25" s="24">
        <v>20</v>
      </c>
      <c r="B25" s="25" t="s">
        <v>102</v>
      </c>
      <c r="C25" s="26" t="s">
        <v>102</v>
      </c>
      <c r="D25" s="27" t="s">
        <v>102</v>
      </c>
      <c r="E25" s="28">
        <v>0.013</v>
      </c>
      <c r="F25" s="26">
        <v>0.013</v>
      </c>
      <c r="G25" s="29">
        <v>0.014</v>
      </c>
      <c r="H25" s="205">
        <v>0.017</v>
      </c>
      <c r="I25" s="206"/>
    </row>
    <row r="26" spans="1:9" ht="18.75" customHeight="1">
      <c r="A26" s="24">
        <v>21</v>
      </c>
      <c r="B26" s="25">
        <v>0.015</v>
      </c>
      <c r="C26" s="26" t="s">
        <v>102</v>
      </c>
      <c r="D26" s="27" t="s">
        <v>102</v>
      </c>
      <c r="E26" s="28">
        <v>0.013</v>
      </c>
      <c r="F26" s="26">
        <v>0.013</v>
      </c>
      <c r="G26" s="29">
        <v>0.014</v>
      </c>
      <c r="H26" s="205">
        <v>0.017</v>
      </c>
      <c r="I26" s="206"/>
    </row>
    <row r="27" spans="1:9" ht="18.75" customHeight="1">
      <c r="A27" s="24">
        <v>22</v>
      </c>
      <c r="B27" s="25" t="s">
        <v>102</v>
      </c>
      <c r="C27" s="26" t="s">
        <v>102</v>
      </c>
      <c r="D27" s="27" t="s">
        <v>102</v>
      </c>
      <c r="E27" s="28">
        <v>0.014</v>
      </c>
      <c r="F27" s="26">
        <v>0.013</v>
      </c>
      <c r="G27" s="29">
        <v>0.013</v>
      </c>
      <c r="H27" s="205">
        <v>0.019</v>
      </c>
      <c r="I27" s="206"/>
    </row>
    <row r="28" spans="1:9" ht="18.75" customHeight="1">
      <c r="A28" s="24">
        <v>23</v>
      </c>
      <c r="B28" s="25" t="s">
        <v>102</v>
      </c>
      <c r="C28" s="26" t="s">
        <v>102</v>
      </c>
      <c r="D28" s="27" t="s">
        <v>102</v>
      </c>
      <c r="E28" s="28">
        <v>0.013</v>
      </c>
      <c r="F28" s="26">
        <v>0.013</v>
      </c>
      <c r="G28" s="29">
        <v>0.012</v>
      </c>
      <c r="H28" s="205">
        <v>0.018</v>
      </c>
      <c r="I28" s="206"/>
    </row>
    <row r="29" spans="1:9" ht="18.75" customHeight="1">
      <c r="A29" s="24">
        <v>24</v>
      </c>
      <c r="B29" s="25">
        <v>0.013</v>
      </c>
      <c r="C29" s="26">
        <v>0.016</v>
      </c>
      <c r="D29" s="27" t="s">
        <v>102</v>
      </c>
      <c r="E29" s="28" t="s">
        <v>102</v>
      </c>
      <c r="F29" s="26">
        <v>0.016</v>
      </c>
      <c r="G29" s="29">
        <v>0.013</v>
      </c>
      <c r="H29" s="205">
        <v>0.018</v>
      </c>
      <c r="I29" s="206"/>
    </row>
    <row r="30" spans="1:9" ht="18.75" customHeight="1">
      <c r="A30" s="24">
        <v>25</v>
      </c>
      <c r="B30" s="25">
        <v>0.013</v>
      </c>
      <c r="C30" s="26">
        <v>0.013</v>
      </c>
      <c r="D30" s="27" t="s">
        <v>102</v>
      </c>
      <c r="E30" s="28">
        <v>0.012</v>
      </c>
      <c r="F30" s="26">
        <v>0.015</v>
      </c>
      <c r="G30" s="29" t="s">
        <v>102</v>
      </c>
      <c r="H30" s="205">
        <v>0.016</v>
      </c>
      <c r="I30" s="206"/>
    </row>
    <row r="31" spans="1:9" ht="18.75" customHeight="1">
      <c r="A31" s="24">
        <v>26</v>
      </c>
      <c r="B31" s="25" t="s">
        <v>102</v>
      </c>
      <c r="C31" s="26" t="s">
        <v>102</v>
      </c>
      <c r="D31" s="27">
        <v>0.014</v>
      </c>
      <c r="E31" s="28">
        <v>0.014</v>
      </c>
      <c r="F31" s="26">
        <v>0.013</v>
      </c>
      <c r="G31" s="29" t="s">
        <v>102</v>
      </c>
      <c r="H31" s="205">
        <v>0.02</v>
      </c>
      <c r="I31" s="206"/>
    </row>
    <row r="32" spans="1:9" ht="18.75" customHeight="1">
      <c r="A32" s="24">
        <v>27</v>
      </c>
      <c r="B32" s="25" t="s">
        <v>102</v>
      </c>
      <c r="C32" s="26" t="s">
        <v>102</v>
      </c>
      <c r="D32" s="27" t="s">
        <v>102</v>
      </c>
      <c r="E32" s="28">
        <v>0.013</v>
      </c>
      <c r="F32" s="26">
        <v>0.013</v>
      </c>
      <c r="G32" s="29">
        <v>0.013</v>
      </c>
      <c r="H32" s="205">
        <v>0.019</v>
      </c>
      <c r="I32" s="206"/>
    </row>
    <row r="33" spans="1:9" ht="18.75" customHeight="1">
      <c r="A33" s="24">
        <v>28</v>
      </c>
      <c r="B33" s="25">
        <v>0.013</v>
      </c>
      <c r="C33" s="26" t="s">
        <v>102</v>
      </c>
      <c r="D33" s="27" t="s">
        <v>102</v>
      </c>
      <c r="E33" s="28">
        <v>0.012</v>
      </c>
      <c r="F33" s="26">
        <v>0.012</v>
      </c>
      <c r="G33" s="29" t="s">
        <v>102</v>
      </c>
      <c r="H33" s="205">
        <v>0.017</v>
      </c>
      <c r="I33" s="206"/>
    </row>
    <row r="34" spans="1:9" ht="18.75" customHeight="1">
      <c r="A34" s="24">
        <v>29</v>
      </c>
      <c r="B34" s="25" t="s">
        <v>107</v>
      </c>
      <c r="C34" s="26" t="s">
        <v>107</v>
      </c>
      <c r="D34" s="27" t="s">
        <v>107</v>
      </c>
      <c r="E34" s="28" t="s">
        <v>107</v>
      </c>
      <c r="F34" s="26" t="s">
        <v>107</v>
      </c>
      <c r="G34" s="29" t="s">
        <v>107</v>
      </c>
      <c r="H34" s="205" t="s">
        <v>107</v>
      </c>
      <c r="I34" s="206"/>
    </row>
    <row r="35" spans="1:9" ht="18.75" customHeight="1">
      <c r="A35" s="24">
        <v>30</v>
      </c>
      <c r="B35" s="25" t="s">
        <v>107</v>
      </c>
      <c r="C35" s="26" t="s">
        <v>107</v>
      </c>
      <c r="D35" s="27" t="s">
        <v>107</v>
      </c>
      <c r="E35" s="28" t="s">
        <v>107</v>
      </c>
      <c r="F35" s="26" t="s">
        <v>107</v>
      </c>
      <c r="G35" s="29" t="s">
        <v>107</v>
      </c>
      <c r="H35" s="205" t="s">
        <v>107</v>
      </c>
      <c r="I35" s="206"/>
    </row>
    <row r="36" spans="1:9" ht="18.75" customHeight="1" thickBot="1">
      <c r="A36" s="30">
        <v>31</v>
      </c>
      <c r="B36" s="31" t="s">
        <v>107</v>
      </c>
      <c r="C36" s="32" t="s">
        <v>107</v>
      </c>
      <c r="D36" s="33" t="s">
        <v>107</v>
      </c>
      <c r="E36" s="34" t="s">
        <v>107</v>
      </c>
      <c r="F36" s="32" t="s">
        <v>107</v>
      </c>
      <c r="G36" s="35" t="s">
        <v>107</v>
      </c>
      <c r="H36" s="205" t="s">
        <v>107</v>
      </c>
      <c r="I36" s="206"/>
    </row>
    <row r="37" spans="1:10" s="12" customFormat="1" ht="24" customHeight="1" thickTop="1">
      <c r="A37" s="186" t="s">
        <v>4</v>
      </c>
      <c r="B37" s="189"/>
      <c r="C37" s="189"/>
      <c r="D37" s="189"/>
      <c r="E37" s="190"/>
      <c r="F37" s="186" t="s">
        <v>14</v>
      </c>
      <c r="G37" s="187"/>
      <c r="H37" s="187"/>
      <c r="I37" s="188"/>
      <c r="J37" s="150"/>
    </row>
    <row r="38" spans="1:10" s="37" customFormat="1" ht="36" customHeight="1">
      <c r="A38" s="175" t="s">
        <v>92</v>
      </c>
      <c r="B38" s="176"/>
      <c r="C38" s="176"/>
      <c r="D38" s="176"/>
      <c r="E38" s="36" t="s">
        <v>104</v>
      </c>
      <c r="F38" s="183" t="s">
        <v>16</v>
      </c>
      <c r="G38" s="181"/>
      <c r="H38" s="181" t="s">
        <v>31</v>
      </c>
      <c r="I38" s="182"/>
      <c r="J38" s="148"/>
    </row>
    <row r="39" spans="1:10" s="37" customFormat="1" ht="23.25" customHeight="1" thickBot="1">
      <c r="A39" s="177" t="s">
        <v>15</v>
      </c>
      <c r="B39" s="178"/>
      <c r="C39" s="178"/>
      <c r="D39" s="178"/>
      <c r="E39" s="38" t="s">
        <v>104</v>
      </c>
      <c r="F39" s="202" t="s">
        <v>104</v>
      </c>
      <c r="G39" s="200"/>
      <c r="H39" s="200" t="s">
        <v>104</v>
      </c>
      <c r="I39" s="201"/>
      <c r="J39" s="148"/>
    </row>
    <row r="40" spans="1:10" s="12" customFormat="1" ht="22.5" customHeight="1" thickBot="1" thickTop="1">
      <c r="A40" s="191"/>
      <c r="B40" s="192"/>
      <c r="C40" s="192"/>
      <c r="D40" s="192"/>
      <c r="E40" s="193"/>
      <c r="F40" s="207"/>
      <c r="G40" s="171"/>
      <c r="H40" s="171"/>
      <c r="I40" s="172"/>
      <c r="J40" s="150"/>
    </row>
    <row r="41" spans="1:10" s="12" customFormat="1" ht="22.5" customHeight="1" thickBot="1" thickTop="1">
      <c r="A41" s="194"/>
      <c r="B41" s="195"/>
      <c r="C41" s="195"/>
      <c r="D41" s="195"/>
      <c r="E41" s="196"/>
      <c r="F41" s="170" t="s">
        <v>103</v>
      </c>
      <c r="G41" s="171"/>
      <c r="H41" s="172"/>
      <c r="I41" s="159">
        <v>44259</v>
      </c>
      <c r="J41" s="150"/>
    </row>
    <row r="42" spans="1:10" s="12" customFormat="1" ht="22.5" customHeight="1" thickBot="1" thickTop="1">
      <c r="A42" s="197"/>
      <c r="B42" s="198"/>
      <c r="C42" s="198"/>
      <c r="D42" s="198"/>
      <c r="E42" s="199"/>
      <c r="F42" s="170" t="s">
        <v>46</v>
      </c>
      <c r="G42" s="171"/>
      <c r="H42" s="172"/>
      <c r="I42" s="39" t="s">
        <v>45</v>
      </c>
      <c r="J42" s="150"/>
    </row>
    <row r="43" spans="1:10" s="40" customFormat="1" ht="15" thickTop="1">
      <c r="A43" s="179" t="s">
        <v>95</v>
      </c>
      <c r="B43" s="179"/>
      <c r="C43" s="179"/>
      <c r="D43" s="179"/>
      <c r="E43" s="179"/>
      <c r="F43" s="180"/>
      <c r="G43" s="180"/>
      <c r="H43" s="180"/>
      <c r="I43" s="180"/>
      <c r="J43" s="152"/>
    </row>
    <row r="44" spans="1:10" s="40" customFormat="1" ht="14.25">
      <c r="A44" s="217" t="s">
        <v>35</v>
      </c>
      <c r="B44" s="218"/>
      <c r="C44" s="218"/>
      <c r="D44" s="218"/>
      <c r="E44" s="218"/>
      <c r="F44" s="218"/>
      <c r="G44" s="218"/>
      <c r="H44" s="218"/>
      <c r="I44" s="218"/>
      <c r="J44" s="152"/>
    </row>
    <row r="45" spans="1:9" ht="12.75" customHeight="1">
      <c r="A45" s="173" t="s">
        <v>13</v>
      </c>
      <c r="B45" s="174"/>
      <c r="C45" s="174"/>
      <c r="D45" s="174"/>
      <c r="E45" s="174"/>
      <c r="F45" s="174"/>
      <c r="G45" s="174"/>
      <c r="H45" s="174"/>
      <c r="I45" s="174"/>
    </row>
    <row r="47" spans="1:9" ht="15.75">
      <c r="A47" s="208" t="s">
        <v>29</v>
      </c>
      <c r="B47" s="208"/>
      <c r="C47" s="208"/>
      <c r="D47" s="208"/>
      <c r="E47" s="208"/>
      <c r="F47" s="208"/>
      <c r="G47" s="209"/>
      <c r="H47" s="41" t="s">
        <v>44</v>
      </c>
      <c r="I47" s="42"/>
    </row>
    <row r="48" spans="1:9" ht="26.25" customHeight="1">
      <c r="A48" s="43" t="s">
        <v>17</v>
      </c>
      <c r="B48" s="213" t="s">
        <v>42</v>
      </c>
      <c r="C48" s="213"/>
      <c r="D48" s="44" t="s">
        <v>43</v>
      </c>
      <c r="E48" s="45"/>
      <c r="F48" s="46" t="s">
        <v>10</v>
      </c>
      <c r="G48" s="4" t="str">
        <f>I3</f>
        <v>Febuary 2021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>
        <v>1.22</v>
      </c>
      <c r="C52" s="67">
        <v>47</v>
      </c>
      <c r="D52" s="158">
        <f>B52*C52</f>
        <v>57.339999999999996</v>
      </c>
      <c r="E52" s="68">
        <v>12</v>
      </c>
      <c r="F52" s="69">
        <v>7.4</v>
      </c>
      <c r="G52" s="158">
        <f aca="true" t="shared" si="0" ref="G52:G79">IF(E52&lt;12.5,(0.353)*(12.006+EXP(2.46-0.073*E52+0.125*B52+0.389*F52)),(0.361)*(-2.261+EXP(2.69-0.065*E52+0.111*B52+0.361*F52)))/2</f>
        <v>19.94519326028121</v>
      </c>
      <c r="H52" s="70" t="s">
        <v>100</v>
      </c>
      <c r="I52" s="71">
        <v>1682</v>
      </c>
      <c r="J52" s="154">
        <f>SUM(D52-G52)</f>
        <v>37.39480673971879</v>
      </c>
      <c r="K52" s="72"/>
    </row>
    <row r="53" spans="1:11" ht="18.75" customHeight="1" thickBot="1" thickTop="1">
      <c r="A53" s="24">
        <v>2</v>
      </c>
      <c r="B53" s="73">
        <v>1.21</v>
      </c>
      <c r="C53" s="67">
        <v>47</v>
      </c>
      <c r="D53" s="158">
        <f aca="true" t="shared" si="1" ref="D53:D79">B53*C53</f>
        <v>56.87</v>
      </c>
      <c r="E53" s="74">
        <v>13</v>
      </c>
      <c r="F53" s="75">
        <v>7.4</v>
      </c>
      <c r="G53" s="158">
        <f t="shared" si="0"/>
        <v>18.482887244718565</v>
      </c>
      <c r="H53" s="70" t="s">
        <v>100</v>
      </c>
      <c r="I53" s="76">
        <v>859</v>
      </c>
      <c r="J53" s="155">
        <f aca="true" t="shared" si="2" ref="J53:J82">SUM(D53-G53)</f>
        <v>38.387112755281436</v>
      </c>
      <c r="K53" s="77"/>
    </row>
    <row r="54" spans="1:11" ht="18.75" customHeight="1" thickBot="1" thickTop="1">
      <c r="A54" s="24">
        <v>3</v>
      </c>
      <c r="B54" s="73">
        <v>1.26</v>
      </c>
      <c r="C54" s="67">
        <v>47</v>
      </c>
      <c r="D54" s="158">
        <f t="shared" si="1"/>
        <v>59.22</v>
      </c>
      <c r="E54" s="74">
        <v>12</v>
      </c>
      <c r="F54" s="75">
        <v>7.4</v>
      </c>
      <c r="G54" s="158">
        <f t="shared" si="0"/>
        <v>20.034547130103356</v>
      </c>
      <c r="H54" s="70" t="s">
        <v>100</v>
      </c>
      <c r="I54" s="76">
        <v>804</v>
      </c>
      <c r="J54" s="155">
        <f t="shared" si="2"/>
        <v>39.18545286989664</v>
      </c>
      <c r="K54" s="77"/>
    </row>
    <row r="55" spans="1:11" ht="18.75" customHeight="1" thickBot="1" thickTop="1">
      <c r="A55" s="24">
        <v>4</v>
      </c>
      <c r="B55" s="73">
        <v>1.28</v>
      </c>
      <c r="C55" s="67">
        <v>47</v>
      </c>
      <c r="D55" s="158">
        <f t="shared" si="1"/>
        <v>60.160000000000004</v>
      </c>
      <c r="E55" s="146">
        <v>9</v>
      </c>
      <c r="F55" s="147">
        <v>7.4</v>
      </c>
      <c r="G55" s="158">
        <f t="shared" si="0"/>
        <v>24.476643112494255</v>
      </c>
      <c r="H55" s="70" t="s">
        <v>100</v>
      </c>
      <c r="I55" s="76">
        <v>900</v>
      </c>
      <c r="J55" s="155">
        <f t="shared" si="2"/>
        <v>35.68335688750575</v>
      </c>
      <c r="K55" s="77"/>
    </row>
    <row r="56" spans="1:11" ht="18.75" customHeight="1" thickBot="1" thickTop="1">
      <c r="A56" s="24">
        <v>5</v>
      </c>
      <c r="B56" s="73">
        <v>1.28</v>
      </c>
      <c r="C56" s="67">
        <v>47</v>
      </c>
      <c r="D56" s="158">
        <f t="shared" si="1"/>
        <v>60.160000000000004</v>
      </c>
      <c r="E56" s="146">
        <v>9</v>
      </c>
      <c r="F56" s="147">
        <v>7.4</v>
      </c>
      <c r="G56" s="158">
        <f t="shared" si="0"/>
        <v>24.476643112494255</v>
      </c>
      <c r="H56" s="70" t="s">
        <v>100</v>
      </c>
      <c r="I56" s="76">
        <v>1594</v>
      </c>
      <c r="J56" s="155">
        <f t="shared" si="2"/>
        <v>35.68335688750575</v>
      </c>
      <c r="K56" s="77"/>
    </row>
    <row r="57" spans="1:11" ht="18.75" customHeight="1" thickBot="1" thickTop="1">
      <c r="A57" s="24">
        <v>6</v>
      </c>
      <c r="B57" s="73">
        <v>1.26</v>
      </c>
      <c r="C57" s="67">
        <v>47</v>
      </c>
      <c r="D57" s="158">
        <f t="shared" si="1"/>
        <v>59.22</v>
      </c>
      <c r="E57" s="146">
        <v>9</v>
      </c>
      <c r="F57" s="147">
        <v>7.4</v>
      </c>
      <c r="G57" s="158">
        <f t="shared" si="0"/>
        <v>24.420818961476876</v>
      </c>
      <c r="H57" s="70" t="s">
        <v>100</v>
      </c>
      <c r="I57" s="76">
        <v>855</v>
      </c>
      <c r="J57" s="155">
        <f t="shared" si="2"/>
        <v>34.79918103852312</v>
      </c>
      <c r="K57" s="77"/>
    </row>
    <row r="58" spans="1:11" ht="18.75" customHeight="1" thickBot="1" thickTop="1">
      <c r="A58" s="24">
        <v>7</v>
      </c>
      <c r="B58" s="73">
        <v>1.31</v>
      </c>
      <c r="C58" s="67">
        <v>47</v>
      </c>
      <c r="D58" s="158">
        <f t="shared" si="1"/>
        <v>61.57</v>
      </c>
      <c r="E58" s="146">
        <v>9</v>
      </c>
      <c r="F58" s="147">
        <v>7.4</v>
      </c>
      <c r="G58" s="158">
        <f t="shared" si="0"/>
        <v>24.560641451365964</v>
      </c>
      <c r="H58" s="70" t="s">
        <v>100</v>
      </c>
      <c r="I58" s="76">
        <v>1590</v>
      </c>
      <c r="J58" s="155">
        <f t="shared" si="2"/>
        <v>37.00935854863404</v>
      </c>
      <c r="K58" s="77"/>
    </row>
    <row r="59" spans="1:11" ht="18.75" customHeight="1" thickBot="1" thickTop="1">
      <c r="A59" s="24">
        <v>8</v>
      </c>
      <c r="B59" s="73">
        <v>1.32</v>
      </c>
      <c r="C59" s="67">
        <v>47</v>
      </c>
      <c r="D59" s="158">
        <f t="shared" si="1"/>
        <v>62.040000000000006</v>
      </c>
      <c r="E59" s="146">
        <v>8</v>
      </c>
      <c r="F59" s="147">
        <v>7.4</v>
      </c>
      <c r="G59" s="158">
        <f t="shared" si="0"/>
        <v>26.290349777139806</v>
      </c>
      <c r="H59" s="70" t="s">
        <v>100</v>
      </c>
      <c r="I59" s="76">
        <v>1187</v>
      </c>
      <c r="J59" s="155">
        <f t="shared" si="2"/>
        <v>35.7496502228602</v>
      </c>
      <c r="K59" s="77"/>
    </row>
    <row r="60" spans="1:11" ht="18.75" customHeight="1" thickBot="1" thickTop="1">
      <c r="A60" s="24">
        <v>9</v>
      </c>
      <c r="B60" s="73">
        <v>1.28</v>
      </c>
      <c r="C60" s="67">
        <v>47</v>
      </c>
      <c r="D60" s="158">
        <f t="shared" si="1"/>
        <v>60.160000000000004</v>
      </c>
      <c r="E60" s="74">
        <v>8</v>
      </c>
      <c r="F60" s="75">
        <v>7.4</v>
      </c>
      <c r="G60" s="158">
        <f t="shared" si="0"/>
        <v>26.169794961449096</v>
      </c>
      <c r="H60" s="70" t="s">
        <v>100</v>
      </c>
      <c r="I60" s="76">
        <v>968</v>
      </c>
      <c r="J60" s="155">
        <f t="shared" si="2"/>
        <v>33.99020503855091</v>
      </c>
      <c r="K60" s="77"/>
    </row>
    <row r="61" spans="1:11" ht="18.75" customHeight="1" thickBot="1" thickTop="1">
      <c r="A61" s="24">
        <v>10</v>
      </c>
      <c r="B61" s="73">
        <v>1.33</v>
      </c>
      <c r="C61" s="67">
        <v>47</v>
      </c>
      <c r="D61" s="158">
        <f t="shared" si="1"/>
        <v>62.510000000000005</v>
      </c>
      <c r="E61" s="74">
        <v>8</v>
      </c>
      <c r="F61" s="75">
        <v>7.4</v>
      </c>
      <c r="G61" s="158">
        <f t="shared" si="0"/>
        <v>26.320582782302857</v>
      </c>
      <c r="H61" s="70" t="s">
        <v>100</v>
      </c>
      <c r="I61" s="76">
        <v>1311</v>
      </c>
      <c r="J61" s="155">
        <f t="shared" si="2"/>
        <v>36.18941721769715</v>
      </c>
      <c r="K61" s="77"/>
    </row>
    <row r="62" spans="1:11" ht="18.75" customHeight="1" thickBot="1" thickTop="1">
      <c r="A62" s="24">
        <v>11</v>
      </c>
      <c r="B62" s="73">
        <v>1.32</v>
      </c>
      <c r="C62" s="67">
        <v>47</v>
      </c>
      <c r="D62" s="158">
        <f t="shared" si="1"/>
        <v>62.040000000000006</v>
      </c>
      <c r="E62" s="74">
        <v>8</v>
      </c>
      <c r="F62" s="75">
        <v>7.4</v>
      </c>
      <c r="G62" s="158">
        <f t="shared" si="0"/>
        <v>26.290349777139806</v>
      </c>
      <c r="H62" s="70" t="s">
        <v>100</v>
      </c>
      <c r="I62" s="76">
        <v>899</v>
      </c>
      <c r="J62" s="155">
        <f t="shared" si="2"/>
        <v>35.7496502228602</v>
      </c>
      <c r="K62" s="77"/>
    </row>
    <row r="63" spans="1:11" ht="18.75" customHeight="1" thickBot="1" thickTop="1">
      <c r="A63" s="24">
        <v>12</v>
      </c>
      <c r="B63" s="73">
        <v>1.33</v>
      </c>
      <c r="C63" s="67">
        <v>47</v>
      </c>
      <c r="D63" s="158">
        <f t="shared" si="1"/>
        <v>62.510000000000005</v>
      </c>
      <c r="E63" s="74">
        <v>8</v>
      </c>
      <c r="F63" s="75">
        <v>7.4</v>
      </c>
      <c r="G63" s="158">
        <f t="shared" si="0"/>
        <v>26.320582782302857</v>
      </c>
      <c r="H63" s="70" t="s">
        <v>100</v>
      </c>
      <c r="I63" s="76">
        <v>904</v>
      </c>
      <c r="J63" s="155">
        <f t="shared" si="2"/>
        <v>36.18941721769715</v>
      </c>
      <c r="K63" s="77"/>
    </row>
    <row r="64" spans="1:11" ht="18.75" customHeight="1" thickBot="1" thickTop="1">
      <c r="A64" s="24">
        <v>13</v>
      </c>
      <c r="B64" s="73">
        <v>1.26</v>
      </c>
      <c r="C64" s="67">
        <v>47</v>
      </c>
      <c r="D64" s="158">
        <f t="shared" si="1"/>
        <v>59.22</v>
      </c>
      <c r="E64" s="74">
        <v>8</v>
      </c>
      <c r="F64" s="75">
        <v>7.4</v>
      </c>
      <c r="G64" s="158">
        <f t="shared" si="0"/>
        <v>26.109743217502366</v>
      </c>
      <c r="H64" s="70" t="s">
        <v>100</v>
      </c>
      <c r="I64" s="76">
        <v>1640</v>
      </c>
      <c r="J64" s="155">
        <f t="shared" si="2"/>
        <v>33.11025678249763</v>
      </c>
      <c r="K64" s="77"/>
    </row>
    <row r="65" spans="1:11" ht="18.75" customHeight="1" thickBot="1" thickTop="1">
      <c r="A65" s="24">
        <v>14</v>
      </c>
      <c r="B65" s="73">
        <v>1.11</v>
      </c>
      <c r="C65" s="67">
        <v>47</v>
      </c>
      <c r="D65" s="158">
        <f t="shared" si="1"/>
        <v>52.17</v>
      </c>
      <c r="E65" s="74">
        <v>8</v>
      </c>
      <c r="F65" s="75">
        <v>7.4</v>
      </c>
      <c r="G65" s="158">
        <f t="shared" si="0"/>
        <v>25.664108767017765</v>
      </c>
      <c r="H65" s="70" t="s">
        <v>100</v>
      </c>
      <c r="I65" s="76">
        <v>1668</v>
      </c>
      <c r="J65" s="155">
        <f t="shared" si="2"/>
        <v>26.505891232982236</v>
      </c>
      <c r="K65" s="77"/>
    </row>
    <row r="66" spans="1:11" ht="18.75" customHeight="1" thickBot="1" thickTop="1">
      <c r="A66" s="24">
        <v>15</v>
      </c>
      <c r="B66" s="73">
        <v>1.12</v>
      </c>
      <c r="C66" s="67">
        <v>47</v>
      </c>
      <c r="D66" s="158">
        <f t="shared" si="1"/>
        <v>52.64000000000001</v>
      </c>
      <c r="E66" s="74">
        <v>9</v>
      </c>
      <c r="F66" s="75">
        <v>7.5</v>
      </c>
      <c r="G66" s="158">
        <f t="shared" si="0"/>
        <v>24.90321990485918</v>
      </c>
      <c r="H66" s="70" t="s">
        <v>100</v>
      </c>
      <c r="I66" s="76">
        <v>1460</v>
      </c>
      <c r="J66" s="155">
        <f t="shared" si="2"/>
        <v>27.736780095140826</v>
      </c>
      <c r="K66" s="77"/>
    </row>
    <row r="67" spans="1:11" ht="18.75" customHeight="1" thickBot="1" thickTop="1">
      <c r="A67" s="24">
        <v>16</v>
      </c>
      <c r="B67" s="73">
        <v>1.08</v>
      </c>
      <c r="C67" s="67">
        <v>47</v>
      </c>
      <c r="D67" s="158">
        <f t="shared" si="1"/>
        <v>50.760000000000005</v>
      </c>
      <c r="E67" s="74">
        <v>8</v>
      </c>
      <c r="F67" s="75">
        <v>7.4</v>
      </c>
      <c r="G67" s="158">
        <f t="shared" si="0"/>
        <v>25.575980174777566</v>
      </c>
      <c r="H67" s="70" t="s">
        <v>100</v>
      </c>
      <c r="I67" s="76">
        <v>1630</v>
      </c>
      <c r="J67" s="155">
        <f t="shared" si="2"/>
        <v>25.18401982522244</v>
      </c>
      <c r="K67" s="77"/>
    </row>
    <row r="68" spans="1:11" ht="18.75" customHeight="1" thickBot="1" thickTop="1">
      <c r="A68" s="24">
        <v>17</v>
      </c>
      <c r="B68" s="73">
        <v>1.06</v>
      </c>
      <c r="C68" s="67">
        <v>47</v>
      </c>
      <c r="D68" s="158">
        <f t="shared" si="1"/>
        <v>49.82</v>
      </c>
      <c r="E68" s="74">
        <v>9</v>
      </c>
      <c r="F68" s="75">
        <v>7.5</v>
      </c>
      <c r="G68" s="158">
        <f t="shared" si="0"/>
        <v>24.73297790358614</v>
      </c>
      <c r="H68" s="70" t="s">
        <v>100</v>
      </c>
      <c r="I68" s="76">
        <v>1612</v>
      </c>
      <c r="J68" s="155">
        <f t="shared" si="2"/>
        <v>25.08702209641386</v>
      </c>
      <c r="K68" s="77"/>
    </row>
    <row r="69" spans="1:11" ht="18.75" customHeight="1" thickBot="1" thickTop="1">
      <c r="A69" s="24">
        <v>18</v>
      </c>
      <c r="B69" s="73">
        <v>1.02</v>
      </c>
      <c r="C69" s="67">
        <v>47</v>
      </c>
      <c r="D69" s="158">
        <f t="shared" si="1"/>
        <v>47.94</v>
      </c>
      <c r="E69" s="74">
        <v>10</v>
      </c>
      <c r="F69" s="75">
        <v>7.8</v>
      </c>
      <c r="G69" s="158">
        <f t="shared" si="0"/>
        <v>25.625291467980574</v>
      </c>
      <c r="H69" s="70" t="s">
        <v>100</v>
      </c>
      <c r="I69" s="76">
        <v>1664</v>
      </c>
      <c r="J69" s="155">
        <f t="shared" si="2"/>
        <v>22.314708532019424</v>
      </c>
      <c r="K69" s="77"/>
    </row>
    <row r="70" spans="1:11" ht="18.75" customHeight="1" thickBot="1" thickTop="1">
      <c r="A70" s="24">
        <v>19</v>
      </c>
      <c r="B70" s="73">
        <v>1.02</v>
      </c>
      <c r="C70" s="67">
        <v>47</v>
      </c>
      <c r="D70" s="158">
        <f t="shared" si="1"/>
        <v>47.94</v>
      </c>
      <c r="E70" s="74">
        <v>9</v>
      </c>
      <c r="F70" s="75">
        <v>7.4</v>
      </c>
      <c r="G70" s="158">
        <f t="shared" si="0"/>
        <v>23.761702344886178</v>
      </c>
      <c r="H70" s="70" t="s">
        <v>100</v>
      </c>
      <c r="I70" s="76">
        <v>933</v>
      </c>
      <c r="J70" s="155">
        <f t="shared" si="2"/>
        <v>24.17829765511382</v>
      </c>
      <c r="K70" s="77"/>
    </row>
    <row r="71" spans="1:11" ht="18.75" customHeight="1" thickBot="1" thickTop="1">
      <c r="A71" s="24">
        <v>20</v>
      </c>
      <c r="B71" s="73">
        <v>0.96</v>
      </c>
      <c r="C71" s="67">
        <v>47</v>
      </c>
      <c r="D71" s="158">
        <f t="shared" si="1"/>
        <v>45.12</v>
      </c>
      <c r="E71" s="74">
        <v>9</v>
      </c>
      <c r="F71" s="75">
        <v>7.4</v>
      </c>
      <c r="G71" s="158">
        <f t="shared" si="0"/>
        <v>23.59998970024426</v>
      </c>
      <c r="H71" s="70" t="s">
        <v>100</v>
      </c>
      <c r="I71" s="76">
        <v>1019</v>
      </c>
      <c r="J71" s="155">
        <f t="shared" si="2"/>
        <v>21.520010299755736</v>
      </c>
      <c r="K71" s="77"/>
    </row>
    <row r="72" spans="1:11" ht="18.75" customHeight="1" thickBot="1" thickTop="1">
      <c r="A72" s="24">
        <v>21</v>
      </c>
      <c r="B72" s="73">
        <v>0.95</v>
      </c>
      <c r="C72" s="67">
        <v>47</v>
      </c>
      <c r="D72" s="158">
        <f t="shared" si="1"/>
        <v>44.65</v>
      </c>
      <c r="E72" s="74">
        <v>9</v>
      </c>
      <c r="F72" s="75">
        <v>7.4</v>
      </c>
      <c r="G72" s="158">
        <f t="shared" si="0"/>
        <v>23.573155311855746</v>
      </c>
      <c r="H72" s="70" t="s">
        <v>100</v>
      </c>
      <c r="I72" s="76">
        <v>1619</v>
      </c>
      <c r="J72" s="155">
        <f t="shared" si="2"/>
        <v>21.076844688144252</v>
      </c>
      <c r="K72" s="77"/>
    </row>
    <row r="73" spans="1:11" ht="18.75" customHeight="1" thickBot="1" thickTop="1">
      <c r="A73" s="24">
        <v>22</v>
      </c>
      <c r="B73" s="73">
        <v>0.92</v>
      </c>
      <c r="C73" s="67">
        <v>47</v>
      </c>
      <c r="D73" s="158">
        <f t="shared" si="1"/>
        <v>43.24</v>
      </c>
      <c r="E73" s="74">
        <v>13</v>
      </c>
      <c r="F73" s="75">
        <v>7.5</v>
      </c>
      <c r="G73" s="158">
        <f t="shared" si="0"/>
        <v>18.556895638022027</v>
      </c>
      <c r="H73" s="70" t="s">
        <v>100</v>
      </c>
      <c r="I73" s="76">
        <v>1131</v>
      </c>
      <c r="J73" s="155">
        <f t="shared" si="2"/>
        <v>24.683104361977975</v>
      </c>
      <c r="K73" s="77"/>
    </row>
    <row r="74" spans="1:11" ht="18.75" customHeight="1" thickBot="1" thickTop="1">
      <c r="A74" s="24">
        <v>23</v>
      </c>
      <c r="B74" s="73">
        <v>0.91</v>
      </c>
      <c r="C74" s="67">
        <v>47</v>
      </c>
      <c r="D74" s="158">
        <f t="shared" si="1"/>
        <v>42.77</v>
      </c>
      <c r="E74" s="74">
        <v>12</v>
      </c>
      <c r="F74" s="75">
        <v>7.5</v>
      </c>
      <c r="G74" s="158">
        <f t="shared" si="0"/>
        <v>19.947867380974284</v>
      </c>
      <c r="H74" s="70" t="s">
        <v>100</v>
      </c>
      <c r="I74" s="76">
        <v>1678</v>
      </c>
      <c r="J74" s="155">
        <f t="shared" si="2"/>
        <v>22.82213261902572</v>
      </c>
      <c r="K74" s="77"/>
    </row>
    <row r="75" spans="1:11" ht="18.75" customHeight="1" thickBot="1" thickTop="1">
      <c r="A75" s="24">
        <v>24</v>
      </c>
      <c r="B75" s="73">
        <v>0.91</v>
      </c>
      <c r="C75" s="67">
        <v>47</v>
      </c>
      <c r="D75" s="158">
        <f t="shared" si="1"/>
        <v>42.77</v>
      </c>
      <c r="E75" s="74">
        <v>11</v>
      </c>
      <c r="F75" s="75">
        <v>7.5</v>
      </c>
      <c r="G75" s="158">
        <f t="shared" si="0"/>
        <v>21.29805261221484</v>
      </c>
      <c r="H75" s="70" t="s">
        <v>100</v>
      </c>
      <c r="I75" s="76">
        <v>1237</v>
      </c>
      <c r="J75" s="155">
        <f t="shared" si="2"/>
        <v>21.471947387785164</v>
      </c>
      <c r="K75" s="77"/>
    </row>
    <row r="76" spans="1:11" ht="18.75" customHeight="1" thickBot="1" thickTop="1">
      <c r="A76" s="24">
        <v>25</v>
      </c>
      <c r="B76" s="73">
        <v>0.88</v>
      </c>
      <c r="C76" s="67">
        <v>47</v>
      </c>
      <c r="D76" s="158">
        <f t="shared" si="1"/>
        <v>41.36</v>
      </c>
      <c r="E76" s="74">
        <v>10</v>
      </c>
      <c r="F76" s="75">
        <v>7.5</v>
      </c>
      <c r="G76" s="158">
        <f t="shared" si="0"/>
        <v>22.673265120416506</v>
      </c>
      <c r="H76" s="70" t="s">
        <v>100</v>
      </c>
      <c r="I76" s="76">
        <v>1052</v>
      </c>
      <c r="J76" s="155">
        <f t="shared" si="2"/>
        <v>18.686734879583494</v>
      </c>
      <c r="K76" s="77"/>
    </row>
    <row r="77" spans="1:11" ht="18.75" customHeight="1" thickBot="1" thickTop="1">
      <c r="A77" s="24">
        <v>26</v>
      </c>
      <c r="B77" s="73">
        <v>0.89</v>
      </c>
      <c r="C77" s="67">
        <v>47</v>
      </c>
      <c r="D77" s="158">
        <f t="shared" si="1"/>
        <v>41.83</v>
      </c>
      <c r="E77" s="74">
        <v>9</v>
      </c>
      <c r="F77" s="75">
        <v>7.4</v>
      </c>
      <c r="G77" s="158">
        <f t="shared" si="0"/>
        <v>23.41285148030863</v>
      </c>
      <c r="H77" s="70" t="s">
        <v>100</v>
      </c>
      <c r="I77" s="76">
        <v>1718</v>
      </c>
      <c r="J77" s="155">
        <f t="shared" si="2"/>
        <v>18.41714851969137</v>
      </c>
      <c r="K77" s="77"/>
    </row>
    <row r="78" spans="1:11" ht="18.75" customHeight="1" thickBot="1" thickTop="1">
      <c r="A78" s="24">
        <v>27</v>
      </c>
      <c r="B78" s="73">
        <v>0.85</v>
      </c>
      <c r="C78" s="67">
        <v>47</v>
      </c>
      <c r="D78" s="158">
        <f t="shared" si="1"/>
        <v>39.949999999999996</v>
      </c>
      <c r="E78" s="74">
        <v>9</v>
      </c>
      <c r="F78" s="75">
        <v>7.4</v>
      </c>
      <c r="G78" s="158">
        <f t="shared" si="0"/>
        <v>23.30664824724639</v>
      </c>
      <c r="H78" s="70" t="s">
        <v>100</v>
      </c>
      <c r="I78" s="76">
        <v>1082</v>
      </c>
      <c r="J78" s="155">
        <f t="shared" si="2"/>
        <v>16.643351752753606</v>
      </c>
      <c r="K78" s="77"/>
    </row>
    <row r="79" spans="1:11" ht="18.75" customHeight="1" thickBot="1" thickTop="1">
      <c r="A79" s="24">
        <v>28</v>
      </c>
      <c r="B79" s="73">
        <v>0.88</v>
      </c>
      <c r="C79" s="67">
        <v>47</v>
      </c>
      <c r="D79" s="158">
        <f t="shared" si="1"/>
        <v>41.36</v>
      </c>
      <c r="E79" s="74">
        <v>9</v>
      </c>
      <c r="F79" s="75">
        <v>7.4</v>
      </c>
      <c r="G79" s="158">
        <f t="shared" si="0"/>
        <v>23.386250868554217</v>
      </c>
      <c r="H79" s="70" t="s">
        <v>100</v>
      </c>
      <c r="I79" s="76">
        <v>844</v>
      </c>
      <c r="J79" s="155">
        <f t="shared" si="2"/>
        <v>17.973749131445782</v>
      </c>
      <c r="K79" s="77"/>
    </row>
    <row r="80" spans="1:11" ht="18.75" customHeight="1" thickBot="1" thickTop="1">
      <c r="A80" s="24">
        <v>29</v>
      </c>
      <c r="B80" s="73" t="s">
        <v>107</v>
      </c>
      <c r="C80" s="67" t="s">
        <v>107</v>
      </c>
      <c r="D80" s="158" t="s">
        <v>107</v>
      </c>
      <c r="E80" s="74" t="s">
        <v>107</v>
      </c>
      <c r="F80" s="75" t="s">
        <v>107</v>
      </c>
      <c r="G80" s="158" t="s">
        <v>107</v>
      </c>
      <c r="H80" s="70" t="s">
        <v>107</v>
      </c>
      <c r="I80" s="76" t="s">
        <v>107</v>
      </c>
      <c r="J80" s="155" t="e">
        <f t="shared" si="2"/>
        <v>#VALUE!</v>
      </c>
      <c r="K80" s="77"/>
    </row>
    <row r="81" spans="1:11" ht="18.75" customHeight="1" thickBot="1" thickTop="1">
      <c r="A81" s="24">
        <v>30</v>
      </c>
      <c r="B81" s="73" t="s">
        <v>107</v>
      </c>
      <c r="C81" s="67" t="s">
        <v>107</v>
      </c>
      <c r="D81" s="158" t="s">
        <v>107</v>
      </c>
      <c r="E81" s="74" t="s">
        <v>107</v>
      </c>
      <c r="F81" s="75" t="s">
        <v>107</v>
      </c>
      <c r="G81" s="158" t="s">
        <v>107</v>
      </c>
      <c r="H81" s="70" t="s">
        <v>107</v>
      </c>
      <c r="I81" s="76" t="s">
        <v>107</v>
      </c>
      <c r="J81" s="155" t="e">
        <f t="shared" si="2"/>
        <v>#VALUE!</v>
      </c>
      <c r="K81" s="77"/>
    </row>
    <row r="82" spans="1:11" ht="18.75" customHeight="1" thickBot="1" thickTop="1">
      <c r="A82" s="30">
        <v>31</v>
      </c>
      <c r="B82" s="78" t="s">
        <v>107</v>
      </c>
      <c r="C82" s="67" t="s">
        <v>107</v>
      </c>
      <c r="D82" s="158" t="s">
        <v>107</v>
      </c>
      <c r="E82" s="79" t="s">
        <v>107</v>
      </c>
      <c r="F82" s="80" t="s">
        <v>107</v>
      </c>
      <c r="G82" s="158" t="s">
        <v>107</v>
      </c>
      <c r="H82" s="70" t="s">
        <v>107</v>
      </c>
      <c r="I82" s="81" t="s">
        <v>107</v>
      </c>
      <c r="J82" s="155" t="e">
        <f t="shared" si="2"/>
        <v>#VALUE!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4" t="s">
        <v>19</v>
      </c>
      <c r="I83" s="215"/>
    </row>
    <row r="84" spans="1:9" ht="15">
      <c r="A84" s="216" t="s">
        <v>11</v>
      </c>
      <c r="B84" s="216"/>
      <c r="C84" s="216"/>
      <c r="D84" s="216"/>
      <c r="E84" s="216"/>
      <c r="F84" s="216"/>
      <c r="G84" s="216"/>
      <c r="H84" s="216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7.4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7.4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7.4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7.4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7.4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 t="str">
        <f>G48</f>
        <v>Febuary 2021</v>
      </c>
      <c r="J96" s="127"/>
      <c r="K96" s="93"/>
    </row>
    <row r="97" spans="1:11" ht="12.75">
      <c r="A97" s="111">
        <v>6</v>
      </c>
      <c r="B97" s="112">
        <f t="shared" si="3"/>
        <v>7.4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7.4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7.4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7.4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7.4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7.4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7.4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7.4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7.4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7.5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7.4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7.5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7.8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7.4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7.4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7.4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7.5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7.5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7.5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7.5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7.4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7.4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7.4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 t="str">
        <f t="shared" si="3"/>
        <v>x</v>
      </c>
      <c r="C120" s="161" t="s">
        <v>59</v>
      </c>
      <c r="D120" s="114" t="s">
        <v>59</v>
      </c>
      <c r="E120" s="115" t="s">
        <v>59</v>
      </c>
      <c r="F120" s="169" t="s">
        <v>107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 t="str">
        <f t="shared" si="3"/>
        <v>x</v>
      </c>
      <c r="C121" s="161" t="s">
        <v>59</v>
      </c>
      <c r="D121" s="114" t="s">
        <v>59</v>
      </c>
      <c r="E121" s="115" t="s">
        <v>59</v>
      </c>
      <c r="F121" s="169" t="s">
        <v>107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 t="str">
        <f t="shared" si="3"/>
        <v>x</v>
      </c>
      <c r="C122" s="161" t="s">
        <v>59</v>
      </c>
      <c r="D122" s="114" t="s">
        <v>59</v>
      </c>
      <c r="E122" s="115" t="s">
        <v>59</v>
      </c>
      <c r="F122" s="169" t="s">
        <v>107</v>
      </c>
      <c r="G122" s="93"/>
      <c r="H122" s="160">
        <f>I41</f>
        <v>44259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>
        <v>0</v>
      </c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1:G1"/>
    <mergeCell ref="A2:G2"/>
    <mergeCell ref="A3:G3"/>
    <mergeCell ref="B4:D4"/>
    <mergeCell ref="F4:G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A37:E37"/>
    <mergeCell ref="F37:I37"/>
    <mergeCell ref="A38:D38"/>
    <mergeCell ref="F38:G38"/>
    <mergeCell ref="H38:I38"/>
    <mergeCell ref="A39:D39"/>
    <mergeCell ref="F39:G39"/>
    <mergeCell ref="H39:I39"/>
    <mergeCell ref="A40:E42"/>
    <mergeCell ref="F40:I40"/>
    <mergeCell ref="F41:H41"/>
    <mergeCell ref="F42:H42"/>
    <mergeCell ref="A84:H84"/>
    <mergeCell ref="A43:I43"/>
    <mergeCell ref="A44:I44"/>
    <mergeCell ref="A45:I45"/>
    <mergeCell ref="A47:G47"/>
    <mergeCell ref="B48:C48"/>
    <mergeCell ref="H83:I83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2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WEIS Diane</cp:lastModifiedBy>
  <cp:lastPrinted>2021-03-02T16:39:01Z</cp:lastPrinted>
  <dcterms:created xsi:type="dcterms:W3CDTF">2008-11-12T20:47:25Z</dcterms:created>
  <dcterms:modified xsi:type="dcterms:W3CDTF">2021-03-02T16:55:48Z</dcterms:modified>
  <cp:category/>
  <cp:version/>
  <cp:contentType/>
  <cp:contentStatus/>
</cp:coreProperties>
</file>