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WS\DMCE_Unit\data_entry\Remote Data\Operational data\SWTR\10-2 (resubmit)\"/>
    </mc:Choice>
  </mc:AlternateContent>
  <xr:revisionPtr revIDLastSave="0" documentId="13_ncr:9_{51E610CE-2668-479B-8D10-EF420AEA18EB}" xr6:coauthVersionLast="47" xr6:coauthVersionMax="47" xr10:uidLastSave="{00000000-0000-0000-0000-000000000000}"/>
  <bookViews>
    <workbookView xWindow="23880" yWindow="-120" windowWidth="24240" windowHeight="13140" xr2:uid="{E075080C-42DD-4AE1-8CC0-800C92F9F2A5}"/>
  </bookViews>
  <sheets>
    <sheet name="pg 1" sheetId="1" r:id="rId1"/>
    <sheet name="pg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D40" i="2"/>
  <c r="G40" i="2"/>
  <c r="H40" i="2"/>
</calcChain>
</file>

<file path=xl/sharedStrings.xml><?xml version="1.0" encoding="utf-8"?>
<sst xmlns="http://schemas.openxmlformats.org/spreadsheetml/2006/main" count="115" uniqueCount="89">
  <si>
    <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</si>
  <si>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County:</t>
  </si>
  <si>
    <t>Lane</t>
  </si>
  <si>
    <t xml:space="preserve">System Name:       </t>
  </si>
  <si>
    <t>City of Creswell</t>
  </si>
  <si>
    <t>Month/Year:</t>
  </si>
  <si>
    <t>Sept. 2025</t>
  </si>
  <si>
    <t xml:space="preserve">PWS ID#:      41 - </t>
  </si>
  <si>
    <r>
      <t xml:space="preserve">Minimum test pressure </t>
    </r>
    <r>
      <rPr>
        <b/>
        <sz val="10"/>
        <color rgb="FF000000"/>
        <rFont val="Arial"/>
        <family val="2"/>
      </rPr>
      <t>applied || req'd</t>
    </r>
    <r>
      <rPr>
        <sz val="10"/>
        <color rgb="FF000000"/>
        <rFont val="Arial"/>
        <family val="2"/>
      </rPr>
      <t>:</t>
    </r>
  </si>
  <si>
    <t>22.0 psi  //  17.5 psi</t>
  </si>
  <si>
    <t xml:space="preserve">Plant ID:     WTP - </t>
  </si>
  <si>
    <t>B</t>
  </si>
  <si>
    <t>(e.g., "A")</t>
  </si>
  <si>
    <r>
      <t xml:space="preserve">DIT = Direct Integrity Test </t>
    </r>
    <r>
      <rPr>
        <sz val="10"/>
        <color rgb="FF000000"/>
        <rFont val="Arial"/>
        <family val="2"/>
      </rPr>
      <t>on filter(s)  [Yes, No, or "off" if all filters are offline]</t>
    </r>
    <r>
      <rPr>
        <i/>
        <sz val="10"/>
        <color rgb="FF000000"/>
        <rFont val="Arial"/>
        <family val="2"/>
      </rPr>
      <t xml:space="preserve"> </t>
    </r>
    <r>
      <rPr>
        <i/>
        <sz val="10"/>
        <color rgb="FF000000"/>
        <rFont val="Wingdings 3"/>
        <family val="1"/>
        <charset val="2"/>
      </rPr>
      <t>a</t>
    </r>
  </si>
  <si>
    <t xml:space="preserve">DIT Daily </t>
  </si>
  <si>
    <t>PDR = Pressure Decay Rate</t>
  </si>
  <si>
    <r>
      <t>PDR</t>
    </r>
    <r>
      <rPr>
        <b/>
        <vertAlign val="subscript"/>
        <sz val="10"/>
        <color rgb="FF000000"/>
        <rFont val="Arial"/>
        <family val="2"/>
      </rPr>
      <t>Max</t>
    </r>
    <r>
      <rPr>
        <b/>
        <sz val="10"/>
        <color rgb="FF000000"/>
        <rFont val="Arial"/>
        <family val="2"/>
      </rPr>
      <t xml:space="preserve"> [</t>
    </r>
    <r>
      <rPr>
        <b/>
        <vertAlign val="superscript"/>
        <sz val="10"/>
        <color rgb="FF000000"/>
        <rFont val="Arial"/>
        <family val="2"/>
      </rPr>
      <t>psi</t>
    </r>
    <r>
      <rPr>
        <b/>
        <sz val="10"/>
        <color rgb="FF000000"/>
        <rFont val="Arial"/>
        <family val="2"/>
      </rPr>
      <t>/</t>
    </r>
    <r>
      <rPr>
        <b/>
        <vertAlign val="subscript"/>
        <sz val="10"/>
        <color rgb="FF000000"/>
        <rFont val="Arial"/>
        <family val="2"/>
      </rPr>
      <t>min</t>
    </r>
    <r>
      <rPr>
        <b/>
        <sz val="10"/>
        <color rgb="FF000000"/>
        <rFont val="Arial"/>
        <family val="2"/>
      </rPr>
      <t>]</t>
    </r>
  </si>
  <si>
    <t>LRC [log removal]</t>
  </si>
  <si>
    <t>LRC = Log Removal Credit</t>
  </si>
  <si>
    <t>Day</t>
  </si>
  <si>
    <t>CFE Daily Turbidity [NTU]</t>
  </si>
  <si>
    <r>
      <t>Highest CFE</t>
    </r>
    <r>
      <rPr>
        <b/>
        <vertAlign val="superscript"/>
        <sz val="11"/>
        <color rgb="FF000000"/>
        <rFont val="Arial"/>
        <family val="2"/>
      </rPr>
      <t>♣</t>
    </r>
    <r>
      <rPr>
        <sz val="11"/>
        <color rgb="FF000000"/>
        <rFont val="Arial"/>
        <family val="2"/>
      </rPr>
      <t xml:space="preserve"> [NTU]</t>
    </r>
  </si>
  <si>
    <t>Highest IFE [NTU]    (&gt;15 min duration)</t>
  </si>
  <si>
    <t>Highest PDR</t>
  </si>
  <si>
    <r>
      <t>Lowest LRV</t>
    </r>
    <r>
      <rPr>
        <vertAlign val="subscript"/>
        <sz val="11"/>
        <color rgb="FF000000"/>
        <rFont val="Arial"/>
        <family val="2"/>
      </rPr>
      <t>ambient</t>
    </r>
  </si>
  <si>
    <t>[Y/N] or</t>
  </si>
  <si>
    <r>
      <t>of day [</t>
    </r>
    <r>
      <rPr>
        <vertAlign val="superscript"/>
        <sz val="11"/>
        <color rgb="FF000000"/>
        <rFont val="Arial"/>
        <family val="2"/>
      </rPr>
      <t>psi</t>
    </r>
    <r>
      <rPr>
        <sz val="11"/>
        <color rgb="FF000000"/>
        <rFont val="Arial"/>
        <family val="2"/>
      </rPr>
      <t>/</t>
    </r>
    <r>
      <rPr>
        <vertAlign val="subscript"/>
        <sz val="11"/>
        <color rgb="FF000000"/>
        <rFont val="Arial"/>
        <family val="2"/>
      </rPr>
      <t>min</t>
    </r>
    <r>
      <rPr>
        <sz val="11"/>
        <color rgb="FF000000"/>
        <rFont val="Arial"/>
        <family val="2"/>
      </rPr>
      <t>]</t>
    </r>
  </si>
  <si>
    <t>of day [log removal]</t>
  </si>
  <si>
    <t>"off"</t>
  </si>
  <si>
    <t>N/A</t>
  </si>
  <si>
    <t>Compliance summary (operator to complete any blank fields)</t>
  </si>
  <si>
    <t>95% of daily turbidity readings ≤ 1 NTU? [Y/N]</t>
  </si>
  <si>
    <t>All turbidity readings ≤ 5 NTU? [Y/N]</t>
  </si>
  <si>
    <t>All IFE turbidity readings ≤ 0.15 NTU?  [Y/N]</t>
  </si>
  <si>
    <t>Performance std met?   [Y/N]</t>
  </si>
  <si>
    <t>DIT Daily?</t>
  </si>
  <si>
    <r>
      <t xml:space="preserve"> (PDR ≤ PDR</t>
    </r>
    <r>
      <rPr>
        <vertAlign val="subscript"/>
        <sz val="8"/>
        <color rgb="FF000000"/>
        <rFont val="Arial"/>
        <family val="2"/>
      </rPr>
      <t>Max</t>
    </r>
    <r>
      <rPr>
        <sz val="8"/>
        <color rgb="FF000000"/>
        <rFont val="Arial"/>
        <family val="2"/>
      </rPr>
      <t>, LRV ≥ LRC)</t>
    </r>
  </si>
  <si>
    <t>Yes</t>
  </si>
  <si>
    <t>CT's met daily? (p. 2)</t>
  </si>
  <si>
    <r>
      <t>All Cl</t>
    </r>
    <r>
      <rPr>
        <vertAlign val="sub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 xml:space="preserve"> residual at EP ≥ 0.2 </t>
    </r>
    <r>
      <rPr>
        <vertAlign val="superscript"/>
        <sz val="11"/>
        <color rgb="FF000000"/>
        <rFont val="Arial"/>
        <family val="2"/>
      </rPr>
      <t>mg</t>
    </r>
    <r>
      <rPr>
        <sz val="11"/>
        <color rgb="FF000000"/>
        <rFont val="Arial"/>
        <family val="2"/>
      </rPr>
      <t>/</t>
    </r>
    <r>
      <rPr>
        <vertAlign val="subscript"/>
        <sz val="11"/>
        <color rgb="FF000000"/>
        <rFont val="Arial"/>
        <family val="2"/>
      </rPr>
      <t>L</t>
    </r>
    <r>
      <rPr>
        <sz val="11"/>
        <color rgb="FF000000"/>
        <rFont val="Arial"/>
        <family val="2"/>
      </rPr>
      <t>?</t>
    </r>
  </si>
  <si>
    <r>
      <t xml:space="preserve">PDR </t>
    </r>
    <r>
      <rPr>
        <u/>
        <sz val="11"/>
        <color rgb="FF000000"/>
        <rFont val="Arial"/>
        <family val="2"/>
      </rPr>
      <t>&lt;</t>
    </r>
    <r>
      <rPr>
        <sz val="11"/>
        <color rgb="FF000000"/>
        <rFont val="Arial"/>
        <family val="2"/>
      </rPr>
      <t xml:space="preserve"> PDR</t>
    </r>
    <r>
      <rPr>
        <vertAlign val="subscript"/>
        <sz val="11"/>
        <color rgb="FF000000"/>
        <rFont val="Arial"/>
        <family val="2"/>
      </rPr>
      <t>Max</t>
    </r>
    <r>
      <rPr>
        <sz val="11"/>
        <color rgb="FF000000"/>
        <rFont val="Arial"/>
        <family val="2"/>
      </rPr>
      <t>?</t>
    </r>
  </si>
  <si>
    <r>
      <t>LRV</t>
    </r>
    <r>
      <rPr>
        <vertAlign val="subscript"/>
        <sz val="11"/>
        <color rgb="FF000000"/>
        <rFont val="Arial"/>
        <family val="2"/>
      </rPr>
      <t>ambient</t>
    </r>
    <r>
      <rPr>
        <sz val="11"/>
        <color rgb="FF000000"/>
        <rFont val="Arial"/>
        <family val="2"/>
      </rPr>
      <t xml:space="preserve"> </t>
    </r>
    <r>
      <rPr>
        <u/>
        <sz val="11"/>
        <color rgb="FF000000"/>
        <rFont val="Arial"/>
        <family val="2"/>
      </rPr>
      <t>&gt;</t>
    </r>
    <r>
      <rPr>
        <sz val="11"/>
        <color rgb="FF000000"/>
        <rFont val="Arial"/>
        <family val="2"/>
      </rPr>
      <t xml:space="preserve"> LRC?</t>
    </r>
  </si>
  <si>
    <t>PRINTED NAME:</t>
  </si>
  <si>
    <t>Sam Haynes</t>
  </si>
  <si>
    <t>DATE:</t>
  </si>
  <si>
    <t>SIGNATURE:</t>
  </si>
  <si>
    <t>WT CERT #:</t>
  </si>
  <si>
    <t>T-6414</t>
  </si>
  <si>
    <t>Notes: Computer not set up for the new form</t>
  </si>
  <si>
    <t>PHONE #:</t>
  </si>
  <si>
    <t>541-895-4044</t>
  </si>
  <si>
    <t>p. 1 of 2</t>
  </si>
  <si>
    <t>p. 2 of 2</t>
  </si>
  <si>
    <t>971-673-0458</t>
  </si>
  <si>
    <t>fax:</t>
  </si>
  <si>
    <t>dwp.dmce@odhsoha.oregon.gov</t>
  </si>
  <si>
    <t>email:</t>
  </si>
  <si>
    <t>Portland, OR  97293-0350</t>
  </si>
  <si>
    <t>PO Box 14350</t>
  </si>
  <si>
    <t xml:space="preserve">Drinking Water Services </t>
  </si>
  <si>
    <t>mail:</t>
  </si>
  <si>
    <r>
      <t>Submit this monthly report by the 10</t>
    </r>
    <r>
      <rPr>
        <b/>
        <vertAlign val="superscript"/>
        <sz val="12"/>
        <color rgb="FF000000"/>
        <rFont val="Arial"/>
        <family val="2"/>
      </rPr>
      <t>th</t>
    </r>
    <r>
      <rPr>
        <b/>
        <sz val="12"/>
        <color rgb="FF000000"/>
        <rFont val="Arial"/>
        <family val="2"/>
      </rPr>
      <t xml:space="preserve"> of following month by</t>
    </r>
  </si>
  <si>
    <r>
      <t>♦</t>
    </r>
    <r>
      <rPr>
        <sz val="12"/>
        <color rgb="FF000000"/>
        <rFont val="Arial"/>
        <family val="2"/>
      </rPr>
      <t xml:space="preserve">  If chlorine concentration at entry point &lt; 0.2 </t>
    </r>
    <r>
      <rPr>
        <vertAlign val="superscript"/>
        <sz val="12"/>
        <color rgb="FF000000"/>
        <rFont val="Arial"/>
        <family val="2"/>
      </rPr>
      <t>mg</t>
    </r>
    <r>
      <rPr>
        <sz val="12"/>
        <color rgb="FF000000"/>
        <rFont val="Arial"/>
        <family val="2"/>
      </rPr>
      <t>/</t>
    </r>
    <r>
      <rPr>
        <vertAlign val="subscript"/>
        <sz val="12"/>
        <color rgb="FF000000"/>
        <rFont val="Arial"/>
        <family val="2"/>
      </rPr>
      <t>L</t>
    </r>
    <r>
      <rPr>
        <sz val="12"/>
        <color rgb="FF000000"/>
        <rFont val="Arial"/>
        <family val="2"/>
      </rPr>
      <t xml:space="preserve">, or CT not met, notify DWS within 24 hours. </t>
    </r>
  </si>
  <si>
    <t>(e.g. "Plant Off")</t>
  </si>
  <si>
    <t>[GPM]</t>
  </si>
  <si>
    <t>(Formula)</t>
  </si>
  <si>
    <t>[minutes]</t>
  </si>
  <si>
    <t>Demand Flow</t>
  </si>
  <si>
    <t>[Yes / No]</t>
  </si>
  <si>
    <t>[° C]</t>
  </si>
  <si>
    <r>
      <t>C</t>
    </r>
    <r>
      <rPr>
        <sz val="10"/>
        <color rgb="FF000000"/>
        <rFont val="Arial"/>
        <family val="2"/>
      </rPr>
      <t xml:space="preserve"> x </t>
    </r>
    <r>
      <rPr>
        <b/>
        <sz val="10"/>
        <color rgb="FF000000"/>
        <rFont val="Arial"/>
        <family val="2"/>
      </rPr>
      <t>T</t>
    </r>
  </si>
  <si>
    <r>
      <t>(</t>
    </r>
    <r>
      <rPr>
        <b/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>)</t>
    </r>
  </si>
  <si>
    <r>
      <t>[</t>
    </r>
    <r>
      <rPr>
        <vertAlign val="superscript"/>
        <sz val="9"/>
        <color rgb="FF000000"/>
        <rFont val="Arial"/>
        <family val="2"/>
      </rPr>
      <t>mg</t>
    </r>
    <r>
      <rPr>
        <sz val="9"/>
        <color rgb="FF000000"/>
        <rFont val="Arial"/>
        <family val="2"/>
      </rPr>
      <t>/</t>
    </r>
    <r>
      <rPr>
        <vertAlign val="subscript"/>
        <sz val="9"/>
        <color rgb="FF000000"/>
        <rFont val="Arial"/>
        <family val="2"/>
      </rPr>
      <t>L</t>
    </r>
    <r>
      <rPr>
        <sz val="9"/>
        <color rgb="FF000000"/>
        <rFont val="Arial"/>
        <family val="2"/>
      </rPr>
      <t xml:space="preserve"> = ppm]</t>
    </r>
  </si>
  <si>
    <t>Notes</t>
  </si>
  <si>
    <t>Peak Hourly</t>
  </si>
  <si>
    <r>
      <t xml:space="preserve">CT Met? </t>
    </r>
    <r>
      <rPr>
        <vertAlign val="superscript"/>
        <sz val="10"/>
        <color rgb="FF000000"/>
        <rFont val="Arial"/>
        <family val="2"/>
      </rPr>
      <t>♦</t>
    </r>
  </si>
  <si>
    <t>Required CT</t>
  </si>
  <si>
    <t>pH</t>
  </si>
  <si>
    <t>Temp</t>
  </si>
  <si>
    <t>Actual CT</t>
  </si>
  <si>
    <t>Contact Time</t>
  </si>
  <si>
    <r>
      <t>Minimum Cl</t>
    </r>
    <r>
      <rPr>
        <vertAlign val="sub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Residual at 1</t>
    </r>
    <r>
      <rPr>
        <vertAlign val="superscript"/>
        <sz val="9"/>
        <color rgb="FF000000"/>
        <rFont val="Arial"/>
        <family val="2"/>
      </rPr>
      <t>st</t>
    </r>
    <r>
      <rPr>
        <sz val="9"/>
        <color rgb="FF000000"/>
        <rFont val="Arial"/>
        <family val="2"/>
      </rPr>
      <t xml:space="preserve"> User ( </t>
    </r>
    <r>
      <rPr>
        <b/>
        <sz val="9"/>
        <color rgb="FF000000"/>
        <rFont val="Arial"/>
        <family val="2"/>
      </rPr>
      <t>C</t>
    </r>
    <r>
      <rPr>
        <sz val="9"/>
        <color rgb="FF000000"/>
        <rFont val="Arial"/>
        <family val="2"/>
      </rPr>
      <t xml:space="preserve"> ) </t>
    </r>
    <r>
      <rPr>
        <vertAlign val="superscript"/>
        <sz val="10"/>
        <color rgb="FF000000"/>
        <rFont val="Arial"/>
        <family val="2"/>
      </rPr>
      <t>♦</t>
    </r>
  </si>
  <si>
    <t>Required via Disinfection</t>
  </si>
  <si>
    <t xml:space="preserve">Plant ID :  WTP - </t>
  </si>
  <si>
    <r>
      <t>b</t>
    </r>
    <r>
      <rPr>
        <sz val="10"/>
        <color rgb="FF000000"/>
        <rFont val="Arial"/>
        <family val="2"/>
      </rPr>
      <t xml:space="preserve">  Log Inactivation</t>
    </r>
  </si>
  <si>
    <t xml:space="preserve">PWS ID#: 41 - </t>
  </si>
  <si>
    <t xml:space="preserve">System Name: </t>
  </si>
  <si>
    <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</si>
  <si>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t>00246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</si>
</sst>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rgb="FF000000"/>
      <name val="Aptos Narrow"/>
      <family val="2"/>
    </font>
    <font>
      <b/>
      <u/>
      <sz val="13"/>
      <color rgb="FF0070C0"/>
      <name val="Arial"/>
      <family val="2"/>
    </font>
    <font>
      <b/>
      <sz val="13"/>
      <color rgb="FF0070C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i/>
      <sz val="8"/>
      <color rgb="FF000000"/>
      <name val="Arial"/>
      <family val="2"/>
    </font>
    <font>
      <u/>
      <sz val="10"/>
      <color rgb="FF0000FF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rgb="FF000000"/>
      <name val="Wingdings 3"/>
      <family val="1"/>
      <charset val="2"/>
    </font>
    <font>
      <b/>
      <vertAlign val="subscript"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vertAlign val="sub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6100"/>
      <name val="Arial"/>
      <family val="2"/>
    </font>
    <font>
      <sz val="12"/>
      <color rgb="FF006100"/>
      <name val="Arial"/>
      <family val="2"/>
    </font>
    <font>
      <sz val="11"/>
      <color rgb="FF9C0006"/>
      <name val="Arial"/>
      <family val="2"/>
    </font>
    <font>
      <sz val="12"/>
      <color rgb="FF9C0006"/>
      <name val="Arial"/>
      <family val="2"/>
    </font>
    <font>
      <sz val="11"/>
      <color rgb="FFC00000"/>
      <name val="Arial"/>
      <family val="2"/>
    </font>
    <font>
      <sz val="8"/>
      <color rgb="FF000000"/>
      <name val="Arial"/>
      <family val="2"/>
    </font>
    <font>
      <vertAlign val="subscript"/>
      <sz val="8"/>
      <color rgb="FF000000"/>
      <name val="Arial"/>
      <family val="2"/>
    </font>
    <font>
      <b/>
      <sz val="11"/>
      <color rgb="FF006100"/>
      <name val="Arial"/>
      <family val="2"/>
    </font>
    <font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Blackadder ITC"/>
      <family val="5"/>
    </font>
    <font>
      <u/>
      <sz val="11"/>
      <color rgb="FF467886"/>
      <name val="Aptos Narrow"/>
      <family val="2"/>
    </font>
    <font>
      <b/>
      <vertAlign val="superscript"/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vertAlign val="subscript"/>
      <sz val="12"/>
      <color rgb="FF000000"/>
      <name val="Arial"/>
      <family val="2"/>
    </font>
    <font>
      <sz val="11"/>
      <color rgb="FF9C57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vertAlign val="subscript"/>
      <sz val="9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Wingdings 3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4" fillId="0" borderId="3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11" fillId="0" borderId="0" xfId="0" applyFont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19" fillId="4" borderId="9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 wrapText="1"/>
    </xf>
    <xf numFmtId="0" fontId="21" fillId="5" borderId="5" xfId="0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/>
    </xf>
    <xf numFmtId="0" fontId="23" fillId="0" borderId="5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8" fillId="0" borderId="17" xfId="0" applyFont="1" applyBorder="1"/>
    <xf numFmtId="0" fontId="28" fillId="0" borderId="18" xfId="0" applyFont="1" applyBorder="1"/>
    <xf numFmtId="0" fontId="28" fillId="0" borderId="18" xfId="0" applyFont="1" applyBorder="1" applyAlignment="1">
      <alignment horizontal="right"/>
    </xf>
    <xf numFmtId="0" fontId="28" fillId="0" borderId="18" xfId="0" applyFont="1" applyBorder="1" applyAlignment="1">
      <alignment horizontal="right" vertical="center"/>
    </xf>
    <xf numFmtId="14" fontId="18" fillId="0" borderId="18" xfId="0" applyNumberFormat="1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/>
    <xf numFmtId="0" fontId="28" fillId="0" borderId="0" xfId="0" applyFont="1" applyAlignment="1">
      <alignment horizontal="right"/>
    </xf>
    <xf numFmtId="0" fontId="5" fillId="0" borderId="21" xfId="0" applyFont="1" applyBorder="1"/>
    <xf numFmtId="0" fontId="28" fillId="0" borderId="0" xfId="0" applyFont="1" applyAlignment="1">
      <alignment horizontal="right" wrapText="1"/>
    </xf>
    <xf numFmtId="0" fontId="3" fillId="0" borderId="22" xfId="0" applyFont="1" applyBorder="1"/>
    <xf numFmtId="0" fontId="24" fillId="0" borderId="23" xfId="0" applyFont="1" applyBorder="1"/>
    <xf numFmtId="0" fontId="5" fillId="0" borderId="24" xfId="0" applyFont="1" applyBorder="1"/>
    <xf numFmtId="0" fontId="6" fillId="0" borderId="17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/>
    </xf>
    <xf numFmtId="0" fontId="0" fillId="0" borderId="0" xfId="0"/>
    <xf numFmtId="0" fontId="6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9" xfId="0" applyFill="1" applyBorder="1"/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19" fillId="4" borderId="5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0" fontId="28" fillId="0" borderId="20" xfId="0" applyFont="1" applyFill="1" applyBorder="1"/>
    <xf numFmtId="0" fontId="0" fillId="0" borderId="22" xfId="0" applyFill="1" applyBorder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 vertical="center" indent="1"/>
    </xf>
    <xf numFmtId="0" fontId="30" fillId="0" borderId="0" xfId="1"/>
    <xf numFmtId="0" fontId="18" fillId="0" borderId="0" xfId="0" applyFont="1" applyAlignment="1">
      <alignment horizontal="left" indent="1"/>
    </xf>
    <xf numFmtId="0" fontId="18" fillId="0" borderId="0" xfId="0" applyFont="1" applyAlignment="1">
      <alignment wrapText="1"/>
    </xf>
    <xf numFmtId="0" fontId="27" fillId="0" borderId="0" xfId="0" applyFont="1"/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/>
    <xf numFmtId="3" fontId="3" fillId="0" borderId="5" xfId="0" applyNumberFormat="1" applyFont="1" applyBorder="1" applyAlignment="1">
      <alignment horizontal="center"/>
    </xf>
    <xf numFmtId="3" fontId="34" fillId="6" borderId="5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8" xfId="0" applyBorder="1"/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0" fillId="0" borderId="1" xfId="0" applyBorder="1"/>
    <xf numFmtId="0" fontId="28" fillId="0" borderId="0" xfId="0" applyFont="1" applyAlignment="1">
      <alignment horizontal="right" vertic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0" fillId="0" borderId="2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1" xfId="0" quotePrefix="1" applyFont="1" applyBorder="1" applyAlignment="1">
      <alignment horizontal="left" wrapText="1"/>
    </xf>
    <xf numFmtId="0" fontId="4" fillId="0" borderId="3" xfId="0" quotePrefix="1" applyFont="1" applyBorder="1" applyAlignment="1">
      <alignment horizontal="left"/>
    </xf>
  </cellXfs>
  <cellStyles count="2">
    <cellStyle name="Hyperlink" xfId="1" xr:uid="{D85079F8-EDA1-45D7-9196-05C45D2BE965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wp.dmce@odhsoha.oregon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82C9-6BAE-4052-B90D-BD1A4743512C}">
  <dimension ref="A1:H52"/>
  <sheetViews>
    <sheetView tabSelected="1" workbookViewId="0">
      <selection activeCell="A46" sqref="A46:B46"/>
    </sheetView>
  </sheetViews>
  <sheetFormatPr defaultRowHeight="15" x14ac:dyDescent="0.25"/>
  <cols>
    <col min="1" max="4" width="9.140625" customWidth="1"/>
    <col min="5" max="5" width="12.140625" customWidth="1"/>
    <col min="6" max="6" width="9.140625" customWidth="1"/>
    <col min="7" max="7" width="11.85546875" customWidth="1"/>
    <col min="8" max="8" width="18.28515625" customWidth="1"/>
    <col min="9" max="9" width="9.140625" customWidth="1"/>
  </cols>
  <sheetData>
    <row r="1" spans="1:8" ht="16.5" x14ac:dyDescent="0.25">
      <c r="A1" s="1" t="s">
        <v>0</v>
      </c>
      <c r="B1" s="2"/>
      <c r="C1" s="2"/>
      <c r="D1" s="2"/>
      <c r="E1" s="2"/>
      <c r="F1" s="3" t="s">
        <v>1</v>
      </c>
      <c r="G1" s="4" t="s">
        <v>2</v>
      </c>
      <c r="H1" s="5"/>
    </row>
    <row r="2" spans="1:8" ht="15.75" customHeight="1" x14ac:dyDescent="0.25">
      <c r="A2" s="6"/>
      <c r="B2" s="3" t="s">
        <v>3</v>
      </c>
      <c r="C2" s="53" t="s">
        <v>4</v>
      </c>
      <c r="D2" s="53"/>
      <c r="E2" s="7"/>
      <c r="F2" s="3" t="s">
        <v>5</v>
      </c>
      <c r="G2" s="8" t="s">
        <v>6</v>
      </c>
      <c r="H2" s="5"/>
    </row>
    <row r="3" spans="1:8" ht="15.75" x14ac:dyDescent="0.25">
      <c r="A3" s="6"/>
      <c r="B3" s="3" t="s">
        <v>7</v>
      </c>
      <c r="C3" s="121" t="s">
        <v>88</v>
      </c>
      <c r="D3" s="6"/>
      <c r="E3" s="6"/>
      <c r="F3" s="9" t="s">
        <v>8</v>
      </c>
      <c r="G3" s="54" t="s">
        <v>9</v>
      </c>
      <c r="H3" s="54"/>
    </row>
    <row r="4" spans="1:8" ht="15.75" x14ac:dyDescent="0.25">
      <c r="A4" s="6"/>
      <c r="B4" s="3" t="s">
        <v>10</v>
      </c>
      <c r="C4" s="10" t="s">
        <v>11</v>
      </c>
      <c r="D4" s="11" t="s">
        <v>12</v>
      </c>
      <c r="E4" s="12"/>
      <c r="F4" s="55"/>
      <c r="G4" s="55"/>
      <c r="H4" s="13"/>
    </row>
    <row r="5" spans="1:8" ht="15.75" x14ac:dyDescent="0.25">
      <c r="A5" s="6"/>
      <c r="B5" s="3"/>
      <c r="C5" s="14"/>
      <c r="D5" s="11"/>
      <c r="E5" s="12"/>
      <c r="F5" s="55"/>
      <c r="G5" s="55"/>
      <c r="H5" s="13"/>
    </row>
    <row r="6" spans="1:8" ht="15.75" x14ac:dyDescent="0.25">
      <c r="A6" s="12"/>
      <c r="B6" s="12"/>
      <c r="C6" s="14"/>
      <c r="D6" s="11"/>
      <c r="E6" s="12"/>
      <c r="F6" s="15"/>
      <c r="G6" s="16" t="s">
        <v>13</v>
      </c>
      <c r="H6" s="56" t="s">
        <v>14</v>
      </c>
    </row>
    <row r="7" spans="1:8" x14ac:dyDescent="0.25">
      <c r="A7" s="6"/>
      <c r="B7" s="6"/>
      <c r="C7" s="6"/>
      <c r="D7" s="16" t="s">
        <v>15</v>
      </c>
      <c r="E7" s="17" t="s">
        <v>16</v>
      </c>
      <c r="F7" s="57" t="s">
        <v>17</v>
      </c>
      <c r="G7" s="57"/>
      <c r="H7" s="56"/>
    </row>
    <row r="8" spans="1:8" x14ac:dyDescent="0.25">
      <c r="A8" s="15"/>
      <c r="B8" s="15"/>
      <c r="C8" s="6"/>
      <c r="D8" s="18" t="s">
        <v>18</v>
      </c>
      <c r="E8" s="19">
        <v>0.3</v>
      </c>
      <c r="F8" s="58">
        <v>4</v>
      </c>
      <c r="G8" s="58"/>
      <c r="H8" s="56"/>
    </row>
    <row r="9" spans="1:8" x14ac:dyDescent="0.25">
      <c r="A9" s="15"/>
      <c r="B9" s="6"/>
      <c r="C9" s="6"/>
      <c r="D9" s="6"/>
      <c r="E9" s="20"/>
      <c r="F9" s="59"/>
      <c r="G9" s="59"/>
      <c r="H9" s="21"/>
    </row>
    <row r="10" spans="1:8" ht="38.25" customHeight="1" x14ac:dyDescent="0.35">
      <c r="A10" s="60" t="s">
        <v>19</v>
      </c>
      <c r="B10" s="61" t="s">
        <v>20</v>
      </c>
      <c r="C10" s="62" t="s">
        <v>21</v>
      </c>
      <c r="D10" s="61" t="s">
        <v>22</v>
      </c>
      <c r="E10" s="22" t="s">
        <v>23</v>
      </c>
      <c r="F10" s="63" t="s">
        <v>24</v>
      </c>
      <c r="G10" s="63"/>
      <c r="H10" s="23" t="s">
        <v>25</v>
      </c>
    </row>
    <row r="11" spans="1:8" ht="33" x14ac:dyDescent="0.35">
      <c r="A11" s="60"/>
      <c r="B11" s="61"/>
      <c r="C11" s="62"/>
      <c r="D11" s="61"/>
      <c r="E11" s="24" t="s">
        <v>26</v>
      </c>
      <c r="F11" s="64" t="s">
        <v>27</v>
      </c>
      <c r="G11" s="64"/>
      <c r="H11" s="25" t="s">
        <v>28</v>
      </c>
    </row>
    <row r="12" spans="1:8" ht="15.75" x14ac:dyDescent="0.25">
      <c r="A12" s="26">
        <v>1</v>
      </c>
      <c r="B12" s="27">
        <v>1.7000000000000001E-2</v>
      </c>
      <c r="C12" s="28">
        <v>0.02</v>
      </c>
      <c r="D12" s="27">
        <v>2.1000000000000001E-2</v>
      </c>
      <c r="E12" s="29">
        <v>0.05</v>
      </c>
      <c r="F12" s="65">
        <v>4.54</v>
      </c>
      <c r="G12" s="65"/>
      <c r="H12" s="30" t="str">
        <f>IF(E12&lt;=E$8,IF(F12&gt;=F$8,"Y","N"),"N")</f>
        <v>Y</v>
      </c>
    </row>
    <row r="13" spans="1:8" ht="15.75" x14ac:dyDescent="0.25">
      <c r="A13" s="26">
        <v>2</v>
      </c>
      <c r="B13" s="27">
        <v>1.7000000000000001E-2</v>
      </c>
      <c r="C13" s="28">
        <v>2.1000000000000001E-2</v>
      </c>
      <c r="D13" s="27">
        <v>2.1999999999999999E-2</v>
      </c>
      <c r="E13" s="27">
        <v>0.06</v>
      </c>
      <c r="F13" s="65">
        <v>4.54</v>
      </c>
      <c r="G13" s="65"/>
      <c r="H13" s="30" t="str">
        <f>IF(E13&lt;=E$8,IF(F13&gt;=F$8,"Y","N"),"N")</f>
        <v>Y</v>
      </c>
    </row>
    <row r="14" spans="1:8" ht="15.75" x14ac:dyDescent="0.25">
      <c r="A14" s="26">
        <v>3</v>
      </c>
      <c r="B14" s="27">
        <v>1.7999999999999999E-2</v>
      </c>
      <c r="C14" s="28">
        <v>1.9E-2</v>
      </c>
      <c r="D14" s="27">
        <v>2.1999999999999999E-2</v>
      </c>
      <c r="E14" s="27">
        <v>0.06</v>
      </c>
      <c r="F14" s="65">
        <v>4.54</v>
      </c>
      <c r="G14" s="65"/>
      <c r="H14" s="30" t="str">
        <f t="shared" ref="H14:H41" si="0">IF(E14&lt;=E$8,IF(F14&gt;=F$8,"Y","N"),"N")</f>
        <v>Y</v>
      </c>
    </row>
    <row r="15" spans="1:8" ht="15.75" x14ac:dyDescent="0.25">
      <c r="A15" s="26">
        <v>4</v>
      </c>
      <c r="B15" s="27">
        <v>1.7000000000000001E-2</v>
      </c>
      <c r="C15" s="28">
        <v>1.7999999999999999E-2</v>
      </c>
      <c r="D15" s="27">
        <v>2.1999999999999999E-2</v>
      </c>
      <c r="E15" s="27">
        <v>0.05</v>
      </c>
      <c r="F15" s="65">
        <v>4.54</v>
      </c>
      <c r="G15" s="65"/>
      <c r="H15" s="30" t="str">
        <f t="shared" si="0"/>
        <v>Y</v>
      </c>
    </row>
    <row r="16" spans="1:8" ht="15.75" x14ac:dyDescent="0.25">
      <c r="A16" s="26">
        <v>5</v>
      </c>
      <c r="B16" s="27">
        <v>1.9E-2</v>
      </c>
      <c r="C16" s="28">
        <v>2.4E-2</v>
      </c>
      <c r="D16" s="27">
        <v>8.4000000000000005E-2</v>
      </c>
      <c r="E16" s="27">
        <v>0.05</v>
      </c>
      <c r="F16" s="65">
        <v>4.55</v>
      </c>
      <c r="G16" s="65"/>
      <c r="H16" s="30" t="str">
        <f t="shared" si="0"/>
        <v>Y</v>
      </c>
    </row>
    <row r="17" spans="1:8" ht="15.75" x14ac:dyDescent="0.25">
      <c r="A17" s="26">
        <v>6</v>
      </c>
      <c r="B17" s="27">
        <v>1.7000000000000001E-2</v>
      </c>
      <c r="C17" s="28">
        <v>2.5999999999999999E-2</v>
      </c>
      <c r="D17" s="27">
        <v>0.08</v>
      </c>
      <c r="E17" s="27">
        <v>0.05</v>
      </c>
      <c r="F17" s="65">
        <v>4.58</v>
      </c>
      <c r="G17" s="65"/>
      <c r="H17" s="30" t="str">
        <f t="shared" si="0"/>
        <v>Y</v>
      </c>
    </row>
    <row r="18" spans="1:8" ht="15.75" x14ac:dyDescent="0.25">
      <c r="A18" s="26">
        <v>7</v>
      </c>
      <c r="B18" s="27">
        <v>1.7000000000000001E-2</v>
      </c>
      <c r="C18" s="28">
        <v>2.4E-2</v>
      </c>
      <c r="D18" s="27">
        <v>4.7E-2</v>
      </c>
      <c r="E18" s="27">
        <v>0.05</v>
      </c>
      <c r="F18" s="65">
        <v>4.62</v>
      </c>
      <c r="G18" s="65"/>
      <c r="H18" s="30" t="str">
        <f t="shared" si="0"/>
        <v>Y</v>
      </c>
    </row>
    <row r="19" spans="1:8" ht="15.75" x14ac:dyDescent="0.25">
      <c r="A19" s="26">
        <v>8</v>
      </c>
      <c r="B19" s="27">
        <v>1.7999999999999999E-2</v>
      </c>
      <c r="C19" s="28">
        <v>2.1000000000000001E-2</v>
      </c>
      <c r="D19" s="27">
        <v>5.3999999999999999E-2</v>
      </c>
      <c r="E19" s="27">
        <v>0.05</v>
      </c>
      <c r="F19" s="65">
        <v>4.57</v>
      </c>
      <c r="G19" s="65"/>
      <c r="H19" s="30" t="str">
        <f t="shared" si="0"/>
        <v>Y</v>
      </c>
    </row>
    <row r="20" spans="1:8" ht="15.75" x14ac:dyDescent="0.25">
      <c r="A20" s="26">
        <v>9</v>
      </c>
      <c r="B20" s="27">
        <v>1.7000000000000001E-2</v>
      </c>
      <c r="C20" s="28">
        <v>1.9E-2</v>
      </c>
      <c r="D20" s="27">
        <v>2.1999999999999999E-2</v>
      </c>
      <c r="E20" s="27">
        <v>0.04</v>
      </c>
      <c r="F20" s="65">
        <v>4.8600000000000003</v>
      </c>
      <c r="G20" s="65"/>
      <c r="H20" s="30" t="str">
        <f t="shared" si="0"/>
        <v>Y</v>
      </c>
    </row>
    <row r="21" spans="1:8" ht="15.75" x14ac:dyDescent="0.25">
      <c r="A21" s="26">
        <v>10</v>
      </c>
      <c r="B21" s="27">
        <v>1.7999999999999999E-2</v>
      </c>
      <c r="C21" s="28">
        <v>2.1000000000000001E-2</v>
      </c>
      <c r="D21" s="27">
        <v>0.03</v>
      </c>
      <c r="E21" s="27">
        <v>0.04</v>
      </c>
      <c r="F21" s="65">
        <v>4.6100000000000003</v>
      </c>
      <c r="G21" s="65"/>
      <c r="H21" s="30" t="str">
        <f t="shared" si="0"/>
        <v>Y</v>
      </c>
    </row>
    <row r="22" spans="1:8" ht="15.75" x14ac:dyDescent="0.25">
      <c r="A22" s="26">
        <v>11</v>
      </c>
      <c r="B22" s="27">
        <v>1.7000000000000001E-2</v>
      </c>
      <c r="C22" s="28">
        <v>1.9E-2</v>
      </c>
      <c r="D22" s="27">
        <v>0.02</v>
      </c>
      <c r="E22" s="27">
        <v>0.04</v>
      </c>
      <c r="F22" s="65">
        <v>4.6900000000000004</v>
      </c>
      <c r="G22" s="65"/>
      <c r="H22" s="30" t="str">
        <f t="shared" si="0"/>
        <v>Y</v>
      </c>
    </row>
    <row r="23" spans="1:8" ht="15.75" x14ac:dyDescent="0.25">
      <c r="A23" s="26">
        <v>12</v>
      </c>
      <c r="B23" s="27">
        <v>1.7000000000000001E-2</v>
      </c>
      <c r="C23" s="28">
        <v>4.1000000000000002E-2</v>
      </c>
      <c r="D23" s="27">
        <v>0.13300000000000001</v>
      </c>
      <c r="E23" s="27">
        <v>0.04</v>
      </c>
      <c r="F23" s="65">
        <v>4.5999999999999996</v>
      </c>
      <c r="G23" s="65"/>
      <c r="H23" s="30" t="str">
        <f t="shared" si="0"/>
        <v>Y</v>
      </c>
    </row>
    <row r="24" spans="1:8" ht="15.75" x14ac:dyDescent="0.25">
      <c r="A24" s="26">
        <v>13</v>
      </c>
      <c r="B24" s="27">
        <v>1.6E-2</v>
      </c>
      <c r="C24" s="28">
        <v>3.5000000000000003E-2</v>
      </c>
      <c r="D24" s="27">
        <v>4.7E-2</v>
      </c>
      <c r="E24" s="27">
        <v>0.04</v>
      </c>
      <c r="F24" s="65">
        <v>4.71</v>
      </c>
      <c r="G24" s="65"/>
      <c r="H24" s="30" t="str">
        <f t="shared" si="0"/>
        <v>Y</v>
      </c>
    </row>
    <row r="25" spans="1:8" ht="15.75" x14ac:dyDescent="0.25">
      <c r="A25" s="26">
        <v>14</v>
      </c>
      <c r="B25" s="27">
        <v>1.7000000000000001E-2</v>
      </c>
      <c r="C25" s="28">
        <v>1.9E-2</v>
      </c>
      <c r="D25" s="27">
        <v>2.8000000000000001E-2</v>
      </c>
      <c r="E25" s="27">
        <v>0.04</v>
      </c>
      <c r="F25" s="65">
        <v>4.66</v>
      </c>
      <c r="G25" s="65"/>
      <c r="H25" s="30" t="str">
        <f t="shared" si="0"/>
        <v>Y</v>
      </c>
    </row>
    <row r="26" spans="1:8" ht="15.75" x14ac:dyDescent="0.25">
      <c r="A26" s="26">
        <v>15</v>
      </c>
      <c r="B26" s="27">
        <v>0.02</v>
      </c>
      <c r="C26" s="28">
        <v>2.1000000000000001E-2</v>
      </c>
      <c r="D26" s="27">
        <v>1.4E-2</v>
      </c>
      <c r="E26" s="27">
        <v>0.04</v>
      </c>
      <c r="F26" s="65">
        <v>4.66</v>
      </c>
      <c r="G26" s="65"/>
      <c r="H26" s="30" t="str">
        <f t="shared" si="0"/>
        <v>Y</v>
      </c>
    </row>
    <row r="27" spans="1:8" ht="15.75" x14ac:dyDescent="0.25">
      <c r="A27" s="26">
        <v>16</v>
      </c>
      <c r="B27" s="27">
        <v>0.02</v>
      </c>
      <c r="C27" s="28">
        <v>0.02</v>
      </c>
      <c r="D27" s="27">
        <v>1.4999999999999999E-2</v>
      </c>
      <c r="E27" s="27">
        <v>0.05</v>
      </c>
      <c r="F27" s="65">
        <v>4.58</v>
      </c>
      <c r="G27" s="65"/>
      <c r="H27" s="30" t="str">
        <f t="shared" si="0"/>
        <v>Y</v>
      </c>
    </row>
    <row r="28" spans="1:8" ht="15.75" x14ac:dyDescent="0.25">
      <c r="A28" s="26">
        <v>17</v>
      </c>
      <c r="B28" s="27">
        <v>0.02</v>
      </c>
      <c r="C28" s="28">
        <v>2.1000000000000001E-2</v>
      </c>
      <c r="D28" s="27">
        <v>1.4999999999999999E-2</v>
      </c>
      <c r="E28" s="27">
        <v>0.05</v>
      </c>
      <c r="F28" s="65">
        <v>4.58</v>
      </c>
      <c r="G28" s="65"/>
      <c r="H28" s="30" t="str">
        <f t="shared" si="0"/>
        <v>Y</v>
      </c>
    </row>
    <row r="29" spans="1:8" ht="15.75" x14ac:dyDescent="0.25">
      <c r="A29" s="26">
        <v>18</v>
      </c>
      <c r="B29" s="27">
        <v>0.02</v>
      </c>
      <c r="C29" s="28">
        <v>0.02</v>
      </c>
      <c r="D29" s="27">
        <v>2.3E-2</v>
      </c>
      <c r="E29" s="27">
        <v>0.05</v>
      </c>
      <c r="F29" s="65">
        <v>4.62</v>
      </c>
      <c r="G29" s="65"/>
      <c r="H29" s="30" t="str">
        <f t="shared" si="0"/>
        <v>Y</v>
      </c>
    </row>
    <row r="30" spans="1:8" ht="15.75" x14ac:dyDescent="0.25">
      <c r="A30" s="26">
        <v>19</v>
      </c>
      <c r="B30" s="27">
        <v>0.02</v>
      </c>
      <c r="C30" s="28">
        <v>2.8000000000000001E-2</v>
      </c>
      <c r="D30" s="27">
        <v>4.2000000000000003E-2</v>
      </c>
      <c r="E30" s="27">
        <v>0.05</v>
      </c>
      <c r="F30" s="65">
        <v>4.6100000000000003</v>
      </c>
      <c r="G30" s="65"/>
      <c r="H30" s="30" t="str">
        <f t="shared" si="0"/>
        <v>Y</v>
      </c>
    </row>
    <row r="31" spans="1:8" ht="15.75" x14ac:dyDescent="0.25">
      <c r="A31" s="26">
        <v>20</v>
      </c>
      <c r="B31" s="27">
        <v>0.02</v>
      </c>
      <c r="C31" s="28">
        <v>2.5999999999999999E-2</v>
      </c>
      <c r="D31" s="27">
        <v>4.4999999999999998E-2</v>
      </c>
      <c r="E31" s="27">
        <v>0.05</v>
      </c>
      <c r="F31" s="65">
        <v>4.66</v>
      </c>
      <c r="G31" s="65"/>
      <c r="H31" s="30" t="str">
        <f t="shared" si="0"/>
        <v>Y</v>
      </c>
    </row>
    <row r="32" spans="1:8" ht="15.75" x14ac:dyDescent="0.25">
      <c r="A32" s="26">
        <v>21</v>
      </c>
      <c r="B32" s="27">
        <v>0.02</v>
      </c>
      <c r="C32" s="28">
        <v>2.5999999999999999E-2</v>
      </c>
      <c r="D32" s="27">
        <v>6.6000000000000003E-2</v>
      </c>
      <c r="E32" s="27">
        <v>0.05</v>
      </c>
      <c r="F32" s="65">
        <v>4.58</v>
      </c>
      <c r="G32" s="65"/>
      <c r="H32" s="30" t="str">
        <f t="shared" si="0"/>
        <v>Y</v>
      </c>
    </row>
    <row r="33" spans="1:8" ht="15.75" x14ac:dyDescent="0.25">
      <c r="A33" s="26">
        <v>22</v>
      </c>
      <c r="B33" s="27">
        <v>1.9E-2</v>
      </c>
      <c r="C33" s="28">
        <v>2.1000000000000001E-2</v>
      </c>
      <c r="D33" s="27">
        <v>2.1999999999999999E-2</v>
      </c>
      <c r="E33" s="27">
        <v>0.06</v>
      </c>
      <c r="F33" s="65">
        <v>4.54</v>
      </c>
      <c r="G33" s="65"/>
      <c r="H33" s="30" t="str">
        <f t="shared" si="0"/>
        <v>Y</v>
      </c>
    </row>
    <row r="34" spans="1:8" ht="15.75" x14ac:dyDescent="0.25">
      <c r="A34" s="26">
        <v>23</v>
      </c>
      <c r="B34" s="27">
        <v>1.9E-2</v>
      </c>
      <c r="C34" s="28">
        <v>2.1000000000000001E-2</v>
      </c>
      <c r="D34" s="27">
        <v>2.1000000000000001E-2</v>
      </c>
      <c r="E34" s="27">
        <v>0.06</v>
      </c>
      <c r="F34" s="65">
        <v>4.54</v>
      </c>
      <c r="G34" s="65"/>
      <c r="H34" s="30" t="str">
        <f t="shared" si="0"/>
        <v>Y</v>
      </c>
    </row>
    <row r="35" spans="1:8" ht="15.75" x14ac:dyDescent="0.25">
      <c r="A35" s="26">
        <v>24</v>
      </c>
      <c r="B35" s="27">
        <v>1.9E-2</v>
      </c>
      <c r="C35" s="28">
        <v>2.1000000000000001E-2</v>
      </c>
      <c r="D35" s="27">
        <v>2.1000000000000001E-2</v>
      </c>
      <c r="E35" s="27">
        <v>0.05</v>
      </c>
      <c r="F35" s="65">
        <v>4.55</v>
      </c>
      <c r="G35" s="65"/>
      <c r="H35" s="30" t="str">
        <f t="shared" si="0"/>
        <v>Y</v>
      </c>
    </row>
    <row r="36" spans="1:8" ht="15.75" x14ac:dyDescent="0.25">
      <c r="A36" s="26">
        <v>25</v>
      </c>
      <c r="B36" s="27">
        <v>0.02</v>
      </c>
      <c r="C36" s="28">
        <v>2.1000000000000001E-2</v>
      </c>
      <c r="D36" s="27">
        <v>2.7E-2</v>
      </c>
      <c r="E36" s="27">
        <v>0.05</v>
      </c>
      <c r="F36" s="65">
        <v>4.5599999999999996</v>
      </c>
      <c r="G36" s="65"/>
      <c r="H36" s="30" t="str">
        <f t="shared" si="0"/>
        <v>Y</v>
      </c>
    </row>
    <row r="37" spans="1:8" ht="15.75" x14ac:dyDescent="0.25">
      <c r="A37" s="26">
        <v>26</v>
      </c>
      <c r="B37" s="27">
        <v>0.02</v>
      </c>
      <c r="C37" s="28">
        <v>2.7E-2</v>
      </c>
      <c r="D37" s="27">
        <v>4.3999999999999997E-2</v>
      </c>
      <c r="E37" s="27">
        <v>0.05</v>
      </c>
      <c r="F37" s="65">
        <v>4.54</v>
      </c>
      <c r="G37" s="65"/>
      <c r="H37" s="30" t="str">
        <f t="shared" si="0"/>
        <v>Y</v>
      </c>
    </row>
    <row r="38" spans="1:8" ht="15.75" x14ac:dyDescent="0.25">
      <c r="A38" s="26">
        <v>27</v>
      </c>
      <c r="B38" s="27">
        <v>0.02</v>
      </c>
      <c r="C38" s="28">
        <v>2.3E-2</v>
      </c>
      <c r="D38" s="27">
        <v>2.5000000000000001E-2</v>
      </c>
      <c r="E38" s="27">
        <v>0.06</v>
      </c>
      <c r="F38" s="65">
        <v>4.5599999999999996</v>
      </c>
      <c r="G38" s="65"/>
      <c r="H38" s="30" t="str">
        <f t="shared" si="0"/>
        <v>Y</v>
      </c>
    </row>
    <row r="39" spans="1:8" ht="15.75" x14ac:dyDescent="0.25">
      <c r="A39" s="26">
        <v>28</v>
      </c>
      <c r="B39" s="27">
        <v>0.02</v>
      </c>
      <c r="C39" s="28">
        <v>0.03</v>
      </c>
      <c r="D39" s="27">
        <v>5.8000000000000003E-2</v>
      </c>
      <c r="E39" s="27">
        <v>0.06</v>
      </c>
      <c r="F39" s="65">
        <v>4.5199999999999996</v>
      </c>
      <c r="G39" s="65"/>
      <c r="H39" s="30" t="str">
        <f t="shared" si="0"/>
        <v>Y</v>
      </c>
    </row>
    <row r="40" spans="1:8" ht="15.75" x14ac:dyDescent="0.25">
      <c r="A40" s="26">
        <v>29</v>
      </c>
      <c r="B40" s="27">
        <v>0.02</v>
      </c>
      <c r="C40" s="28">
        <v>3.1E-2</v>
      </c>
      <c r="D40" s="27">
        <v>0.121</v>
      </c>
      <c r="E40" s="27">
        <v>0.05</v>
      </c>
      <c r="F40" s="65">
        <v>4.5599999999999996</v>
      </c>
      <c r="G40" s="65"/>
      <c r="H40" s="30" t="str">
        <f t="shared" si="0"/>
        <v>Y</v>
      </c>
    </row>
    <row r="41" spans="1:8" ht="15.75" x14ac:dyDescent="0.25">
      <c r="A41" s="26">
        <v>30</v>
      </c>
      <c r="B41" s="27">
        <v>0.02</v>
      </c>
      <c r="C41" s="28">
        <v>2.1999999999999999E-2</v>
      </c>
      <c r="D41" s="27">
        <v>2.5999999999999999E-2</v>
      </c>
      <c r="E41" s="27">
        <v>0.05</v>
      </c>
      <c r="F41" s="65">
        <v>4.5599999999999996</v>
      </c>
      <c r="G41" s="65"/>
      <c r="H41" s="30" t="str">
        <f t="shared" si="0"/>
        <v>Y</v>
      </c>
    </row>
    <row r="42" spans="1:8" ht="15.75" x14ac:dyDescent="0.25">
      <c r="A42" s="26">
        <v>31</v>
      </c>
      <c r="B42" s="31" t="s">
        <v>29</v>
      </c>
      <c r="C42" s="32" t="s">
        <v>29</v>
      </c>
      <c r="D42" s="31" t="s">
        <v>29</v>
      </c>
      <c r="E42" s="31" t="s">
        <v>29</v>
      </c>
      <c r="F42" s="65" t="s">
        <v>29</v>
      </c>
      <c r="G42" s="65"/>
      <c r="H42" s="33" t="s">
        <v>29</v>
      </c>
    </row>
    <row r="43" spans="1:8" ht="15.75" x14ac:dyDescent="0.25">
      <c r="A43" s="66" t="s">
        <v>30</v>
      </c>
      <c r="B43" s="66"/>
      <c r="C43" s="66"/>
      <c r="D43" s="66"/>
      <c r="E43" s="66"/>
      <c r="F43" s="66"/>
      <c r="G43" s="66"/>
      <c r="H43" s="66"/>
    </row>
    <row r="44" spans="1:8" ht="42.75" x14ac:dyDescent="0.25">
      <c r="A44" s="67" t="s">
        <v>31</v>
      </c>
      <c r="B44" s="67"/>
      <c r="C44" s="68" t="s">
        <v>32</v>
      </c>
      <c r="D44" s="68"/>
      <c r="E44" s="69" t="s">
        <v>33</v>
      </c>
      <c r="F44" s="69"/>
      <c r="G44" s="34" t="s">
        <v>34</v>
      </c>
      <c r="H44" s="69" t="s">
        <v>35</v>
      </c>
    </row>
    <row r="45" spans="1:8" ht="22.5" x14ac:dyDescent="0.25">
      <c r="A45" s="67"/>
      <c r="B45" s="67"/>
      <c r="C45" s="68"/>
      <c r="D45" s="68"/>
      <c r="E45" s="69"/>
      <c r="F45" s="69"/>
      <c r="G45" s="35" t="s">
        <v>36</v>
      </c>
      <c r="H45" s="69"/>
    </row>
    <row r="46" spans="1:8" x14ac:dyDescent="0.25">
      <c r="A46" s="70" t="s">
        <v>37</v>
      </c>
      <c r="B46" s="70"/>
      <c r="C46" s="71" t="s">
        <v>37</v>
      </c>
      <c r="D46" s="71"/>
      <c r="E46" s="72" t="s">
        <v>37</v>
      </c>
      <c r="F46" s="72"/>
      <c r="G46" s="37" t="s">
        <v>37</v>
      </c>
      <c r="H46" s="36" t="s">
        <v>37</v>
      </c>
    </row>
    <row r="47" spans="1:8" ht="37.5" customHeight="1" x14ac:dyDescent="0.25">
      <c r="A47" s="67" t="s">
        <v>38</v>
      </c>
      <c r="B47" s="67"/>
      <c r="C47" s="68" t="s">
        <v>39</v>
      </c>
      <c r="D47" s="68"/>
      <c r="E47" s="73" t="s">
        <v>40</v>
      </c>
      <c r="F47" s="73"/>
      <c r="G47" s="74" t="s">
        <v>41</v>
      </c>
      <c r="H47" s="74"/>
    </row>
    <row r="48" spans="1:8" ht="15.75" thickBot="1" x14ac:dyDescent="0.3">
      <c r="A48" s="75" t="s">
        <v>37</v>
      </c>
      <c r="B48" s="75"/>
      <c r="C48" s="76" t="s">
        <v>37</v>
      </c>
      <c r="D48" s="76"/>
      <c r="E48" s="77" t="s">
        <v>37</v>
      </c>
      <c r="F48" s="77"/>
      <c r="G48" s="75" t="s">
        <v>37</v>
      </c>
      <c r="H48" s="75"/>
    </row>
    <row r="49" spans="1:8" x14ac:dyDescent="0.25">
      <c r="A49" s="38" t="s">
        <v>42</v>
      </c>
      <c r="B49" s="39"/>
      <c r="C49" s="78" t="s">
        <v>43</v>
      </c>
      <c r="D49" s="78"/>
      <c r="E49" s="40"/>
      <c r="F49" s="41" t="s">
        <v>44</v>
      </c>
      <c r="G49" s="42">
        <v>45901</v>
      </c>
      <c r="H49" s="43"/>
    </row>
    <row r="50" spans="1:8" ht="16.5" x14ac:dyDescent="0.35">
      <c r="A50" s="44" t="s">
        <v>45</v>
      </c>
      <c r="B50" s="45"/>
      <c r="C50" s="79" t="s">
        <v>43</v>
      </c>
      <c r="D50" s="79"/>
      <c r="E50" s="46"/>
      <c r="F50" s="46" t="s">
        <v>46</v>
      </c>
      <c r="G50" s="46" t="s">
        <v>47</v>
      </c>
      <c r="H50" s="47"/>
    </row>
    <row r="51" spans="1:8" ht="15.75" thickBot="1" x14ac:dyDescent="0.3">
      <c r="A51" s="80" t="s">
        <v>48</v>
      </c>
      <c r="B51" s="80"/>
      <c r="C51" s="55"/>
      <c r="D51" s="55"/>
      <c r="E51" s="48"/>
      <c r="F51" s="46" t="s">
        <v>49</v>
      </c>
      <c r="G51" s="46" t="s">
        <v>50</v>
      </c>
      <c r="H51" s="49"/>
    </row>
    <row r="52" spans="1:8" ht="15.75" thickBot="1" x14ac:dyDescent="0.3">
      <c r="A52" s="50"/>
      <c r="B52" s="51"/>
      <c r="C52" s="51"/>
      <c r="D52" s="51"/>
      <c r="E52" s="51"/>
      <c r="F52" s="81"/>
      <c r="G52" s="81"/>
      <c r="H52" s="52" t="s">
        <v>51</v>
      </c>
    </row>
  </sheetData>
  <mergeCells count="66">
    <mergeCell ref="C50:D50"/>
    <mergeCell ref="A51:B51"/>
    <mergeCell ref="C51:D51"/>
    <mergeCell ref="F52:G52"/>
    <mergeCell ref="G47:H47"/>
    <mergeCell ref="A48:B48"/>
    <mergeCell ref="C48:D48"/>
    <mergeCell ref="E48:F48"/>
    <mergeCell ref="G48:H48"/>
    <mergeCell ref="C49:D49"/>
    <mergeCell ref="A46:B46"/>
    <mergeCell ref="C46:D46"/>
    <mergeCell ref="E46:F46"/>
    <mergeCell ref="A47:B47"/>
    <mergeCell ref="C47:D47"/>
    <mergeCell ref="E47:F47"/>
    <mergeCell ref="F42:G42"/>
    <mergeCell ref="A43:H43"/>
    <mergeCell ref="A44:B45"/>
    <mergeCell ref="C44:D45"/>
    <mergeCell ref="E44:F45"/>
    <mergeCell ref="H44:H45"/>
    <mergeCell ref="F36:G36"/>
    <mergeCell ref="F37:G37"/>
    <mergeCell ref="F38:G38"/>
    <mergeCell ref="F39:G39"/>
    <mergeCell ref="F40:G40"/>
    <mergeCell ref="F41:G41"/>
    <mergeCell ref="F30:G30"/>
    <mergeCell ref="F31:G31"/>
    <mergeCell ref="F32:G32"/>
    <mergeCell ref="F33:G33"/>
    <mergeCell ref="F34:G34"/>
    <mergeCell ref="F35:G35"/>
    <mergeCell ref="F24:G24"/>
    <mergeCell ref="F25:G25"/>
    <mergeCell ref="F26:G26"/>
    <mergeCell ref="F27:G27"/>
    <mergeCell ref="F28:G28"/>
    <mergeCell ref="F29:G29"/>
    <mergeCell ref="F18:G18"/>
    <mergeCell ref="F19:G19"/>
    <mergeCell ref="F20:G20"/>
    <mergeCell ref="F21:G21"/>
    <mergeCell ref="F22:G22"/>
    <mergeCell ref="F23:G23"/>
    <mergeCell ref="F12:G12"/>
    <mergeCell ref="F13:G13"/>
    <mergeCell ref="F14:G14"/>
    <mergeCell ref="F15:G15"/>
    <mergeCell ref="F16:G16"/>
    <mergeCell ref="F17:G17"/>
    <mergeCell ref="F9:G9"/>
    <mergeCell ref="A10:A11"/>
    <mergeCell ref="B10:B11"/>
    <mergeCell ref="C10:C11"/>
    <mergeCell ref="D10:D11"/>
    <mergeCell ref="F10:G10"/>
    <mergeCell ref="F11:G11"/>
    <mergeCell ref="C2:D2"/>
    <mergeCell ref="G3:H3"/>
    <mergeCell ref="F4:G4"/>
    <mergeCell ref="F5:G5"/>
    <mergeCell ref="H6:H8"/>
    <mergeCell ref="F7:G7"/>
    <mergeCell ref="F8:G8"/>
  </mergeCells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00042-1C20-4F28-966B-330699296FCC}">
  <dimension ref="A1:K49"/>
  <sheetViews>
    <sheetView workbookViewId="0">
      <selection activeCell="G10" sqref="G10"/>
    </sheetView>
  </sheetViews>
  <sheetFormatPr defaultRowHeight="15" x14ac:dyDescent="0.25"/>
  <cols>
    <col min="1" max="4" width="9.140625" customWidth="1"/>
    <col min="5" max="5" width="12.28515625" customWidth="1"/>
    <col min="6" max="6" width="10.42578125" customWidth="1"/>
    <col min="7" max="8" width="11" customWidth="1"/>
    <col min="9" max="9" width="11.85546875" customWidth="1"/>
    <col min="10" max="10" width="9.140625" customWidth="1"/>
  </cols>
  <sheetData>
    <row r="1" spans="1:11" ht="16.5" x14ac:dyDescent="0.25">
      <c r="A1" s="120" t="s">
        <v>87</v>
      </c>
      <c r="B1" s="119"/>
      <c r="C1" s="119"/>
      <c r="D1" s="119"/>
      <c r="E1" s="119"/>
      <c r="F1" s="55"/>
      <c r="G1" s="55"/>
      <c r="H1" s="118"/>
      <c r="I1" s="14"/>
      <c r="J1" s="89"/>
      <c r="K1" s="82"/>
    </row>
    <row r="2" spans="1:11" ht="16.5" x14ac:dyDescent="0.25">
      <c r="A2" s="119"/>
      <c r="B2" s="119"/>
      <c r="C2" s="119"/>
      <c r="D2" s="119"/>
      <c r="E2" s="119"/>
      <c r="F2" s="55"/>
      <c r="G2" s="55"/>
      <c r="H2" s="118"/>
      <c r="I2" s="14"/>
      <c r="J2" s="89"/>
      <c r="K2" s="82"/>
    </row>
    <row r="3" spans="1:11" ht="15.75" x14ac:dyDescent="0.25">
      <c r="A3" s="6"/>
      <c r="B3" s="3" t="s">
        <v>86</v>
      </c>
      <c r="C3" s="117" t="s">
        <v>4</v>
      </c>
      <c r="D3" s="117"/>
      <c r="E3" s="117"/>
      <c r="F3" s="117"/>
      <c r="G3" s="117"/>
      <c r="H3" s="14"/>
      <c r="I3" s="6"/>
      <c r="J3" s="116"/>
      <c r="K3" s="6"/>
    </row>
    <row r="4" spans="1:11" ht="15.75" x14ac:dyDescent="0.25">
      <c r="A4" s="6"/>
      <c r="B4" s="3" t="s">
        <v>85</v>
      </c>
      <c r="C4" s="122" t="s">
        <v>88</v>
      </c>
      <c r="D4" s="112"/>
      <c r="E4" s="14"/>
      <c r="F4" s="115"/>
      <c r="G4" s="115"/>
      <c r="H4" s="111"/>
      <c r="I4" s="114">
        <v>0.5</v>
      </c>
      <c r="J4" s="113" t="s">
        <v>84</v>
      </c>
      <c r="K4" s="113"/>
    </row>
    <row r="5" spans="1:11" ht="25.5" customHeight="1" x14ac:dyDescent="0.25">
      <c r="A5" s="6"/>
      <c r="B5" s="3" t="s">
        <v>83</v>
      </c>
      <c r="C5" s="112" t="s">
        <v>11</v>
      </c>
      <c r="D5" s="112"/>
      <c r="E5" s="14"/>
      <c r="F5" s="55"/>
      <c r="G5" s="55"/>
      <c r="H5" s="111"/>
      <c r="I5" s="110"/>
      <c r="J5" s="109" t="s">
        <v>82</v>
      </c>
      <c r="K5" s="109"/>
    </row>
    <row r="6" spans="1:11" x14ac:dyDescent="0.25">
      <c r="A6" s="108"/>
      <c r="B6" s="6"/>
      <c r="C6" s="6"/>
      <c r="D6" s="6"/>
      <c r="E6" s="6"/>
      <c r="F6" s="107"/>
      <c r="G6" s="107"/>
      <c r="H6" s="6"/>
      <c r="I6" s="91"/>
      <c r="J6" s="6"/>
      <c r="K6" s="6"/>
    </row>
    <row r="7" spans="1:11" ht="65.25" x14ac:dyDescent="0.25">
      <c r="A7" s="100" t="s">
        <v>19</v>
      </c>
      <c r="B7" s="106" t="s">
        <v>81</v>
      </c>
      <c r="C7" s="23" t="s">
        <v>80</v>
      </c>
      <c r="D7" s="23" t="s">
        <v>79</v>
      </c>
      <c r="E7" s="23" t="s">
        <v>78</v>
      </c>
      <c r="F7" s="98" t="s">
        <v>77</v>
      </c>
      <c r="G7" s="23" t="s">
        <v>76</v>
      </c>
      <c r="H7" s="23" t="s">
        <v>75</v>
      </c>
      <c r="I7" s="23" t="s">
        <v>74</v>
      </c>
      <c r="J7" s="105" t="s">
        <v>73</v>
      </c>
      <c r="K7" s="105"/>
    </row>
    <row r="8" spans="1:11" ht="26.25" x14ac:dyDescent="0.25">
      <c r="A8" s="100"/>
      <c r="B8" s="104" t="s">
        <v>72</v>
      </c>
      <c r="C8" s="102" t="s">
        <v>71</v>
      </c>
      <c r="D8" s="103" t="s">
        <v>70</v>
      </c>
      <c r="E8" s="102" t="s">
        <v>69</v>
      </c>
      <c r="F8" s="98"/>
      <c r="G8" s="102" t="s">
        <v>65</v>
      </c>
      <c r="H8" s="102" t="s">
        <v>68</v>
      </c>
      <c r="I8" s="102" t="s">
        <v>67</v>
      </c>
      <c r="J8" s="101"/>
      <c r="K8" s="101"/>
    </row>
    <row r="9" spans="1:11" x14ac:dyDescent="0.25">
      <c r="A9" s="100"/>
      <c r="B9" s="99"/>
      <c r="C9" s="25" t="s">
        <v>66</v>
      </c>
      <c r="D9" s="25" t="s">
        <v>65</v>
      </c>
      <c r="E9" s="25"/>
      <c r="F9" s="98"/>
      <c r="G9" s="25"/>
      <c r="H9" s="25" t="s">
        <v>65</v>
      </c>
      <c r="I9" s="25" t="s">
        <v>64</v>
      </c>
      <c r="J9" s="97" t="s">
        <v>63</v>
      </c>
      <c r="K9" s="97"/>
    </row>
    <row r="10" spans="1:11" ht="15.75" x14ac:dyDescent="0.25">
      <c r="A10" s="26">
        <v>1</v>
      </c>
      <c r="B10" s="93">
        <v>0.61</v>
      </c>
      <c r="C10" s="93">
        <v>47</v>
      </c>
      <c r="D10" s="93">
        <v>28.7</v>
      </c>
      <c r="E10" s="93">
        <v>21</v>
      </c>
      <c r="F10" s="93">
        <v>8.1999999999999993</v>
      </c>
      <c r="G10" s="93">
        <v>13.6</v>
      </c>
      <c r="H10" s="27" t="str">
        <f>IF(G10&gt;D10,"NO","YES")</f>
        <v>YES</v>
      </c>
      <c r="I10" s="95">
        <v>1627</v>
      </c>
      <c r="J10" s="94"/>
      <c r="K10" s="94"/>
    </row>
    <row r="11" spans="1:11" ht="15.75" x14ac:dyDescent="0.25">
      <c r="A11" s="26">
        <v>2</v>
      </c>
      <c r="B11" s="93">
        <v>0.71</v>
      </c>
      <c r="C11" s="93">
        <v>47</v>
      </c>
      <c r="D11" s="93">
        <v>33.4</v>
      </c>
      <c r="E11" s="93">
        <v>21</v>
      </c>
      <c r="F11" s="93">
        <v>8.1</v>
      </c>
      <c r="G11" s="93">
        <v>13.3</v>
      </c>
      <c r="H11" s="27" t="str">
        <f t="shared" ref="H11:H39" si="0">IF(G11&gt;D11,"NO","YES")</f>
        <v>YES</v>
      </c>
      <c r="I11" s="95">
        <v>1501</v>
      </c>
      <c r="J11" s="94"/>
      <c r="K11" s="94"/>
    </row>
    <row r="12" spans="1:11" ht="15.75" x14ac:dyDescent="0.25">
      <c r="A12" s="26">
        <v>3</v>
      </c>
      <c r="B12" s="93">
        <v>0.59</v>
      </c>
      <c r="C12" s="93">
        <v>47</v>
      </c>
      <c r="D12" s="93">
        <v>27.7</v>
      </c>
      <c r="E12" s="93">
        <v>22</v>
      </c>
      <c r="F12" s="93">
        <v>7.8</v>
      </c>
      <c r="G12" s="93">
        <v>10.9</v>
      </c>
      <c r="H12" s="27" t="str">
        <f t="shared" si="0"/>
        <v>YES</v>
      </c>
      <c r="I12" s="95">
        <v>1449</v>
      </c>
      <c r="J12" s="94"/>
      <c r="K12" s="94"/>
    </row>
    <row r="13" spans="1:11" ht="15.75" x14ac:dyDescent="0.25">
      <c r="A13" s="26">
        <v>4</v>
      </c>
      <c r="B13" s="93">
        <v>0.66</v>
      </c>
      <c r="C13" s="93">
        <v>47</v>
      </c>
      <c r="D13" s="93">
        <v>31</v>
      </c>
      <c r="E13" s="93">
        <v>22</v>
      </c>
      <c r="F13" s="93">
        <v>8</v>
      </c>
      <c r="G13" s="93">
        <v>11.9</v>
      </c>
      <c r="H13" s="27" t="str">
        <f t="shared" si="0"/>
        <v>YES</v>
      </c>
      <c r="I13" s="95">
        <v>1476</v>
      </c>
      <c r="J13" s="94"/>
      <c r="K13" s="94"/>
    </row>
    <row r="14" spans="1:11" ht="15.75" x14ac:dyDescent="0.25">
      <c r="A14" s="26">
        <v>5</v>
      </c>
      <c r="B14" s="93">
        <v>0.66</v>
      </c>
      <c r="C14" s="93">
        <v>47</v>
      </c>
      <c r="D14" s="93">
        <v>31</v>
      </c>
      <c r="E14" s="93">
        <v>21</v>
      </c>
      <c r="F14" s="93">
        <v>8</v>
      </c>
      <c r="G14" s="93">
        <v>12.7</v>
      </c>
      <c r="H14" s="27" t="str">
        <f t="shared" si="0"/>
        <v>YES</v>
      </c>
      <c r="I14" s="95">
        <v>1502</v>
      </c>
      <c r="J14" s="94"/>
      <c r="K14" s="94"/>
    </row>
    <row r="15" spans="1:11" ht="15.75" x14ac:dyDescent="0.25">
      <c r="A15" s="26">
        <v>6</v>
      </c>
      <c r="B15" s="93">
        <v>0.6</v>
      </c>
      <c r="C15" s="93">
        <v>47</v>
      </c>
      <c r="D15" s="93">
        <v>28.2</v>
      </c>
      <c r="E15" s="93">
        <v>20</v>
      </c>
      <c r="F15" s="93">
        <v>7.9</v>
      </c>
      <c r="G15" s="93">
        <v>13</v>
      </c>
      <c r="H15" s="27" t="str">
        <f t="shared" si="0"/>
        <v>YES</v>
      </c>
      <c r="I15" s="95">
        <v>1497</v>
      </c>
      <c r="J15" s="94"/>
      <c r="K15" s="94"/>
    </row>
    <row r="16" spans="1:11" ht="15.75" x14ac:dyDescent="0.25">
      <c r="A16" s="26">
        <v>7</v>
      </c>
      <c r="B16" s="93">
        <v>0.64</v>
      </c>
      <c r="C16" s="93">
        <v>47</v>
      </c>
      <c r="D16" s="93">
        <v>30.1</v>
      </c>
      <c r="E16" s="93">
        <v>22</v>
      </c>
      <c r="F16" s="93">
        <v>8.1</v>
      </c>
      <c r="G16" s="93">
        <v>12.3</v>
      </c>
      <c r="H16" s="27" t="str">
        <f t="shared" si="0"/>
        <v>YES</v>
      </c>
      <c r="I16" s="95">
        <v>1573</v>
      </c>
      <c r="J16" s="94"/>
      <c r="K16" s="94"/>
    </row>
    <row r="17" spans="1:11" ht="15.75" x14ac:dyDescent="0.25">
      <c r="A17" s="26">
        <v>8</v>
      </c>
      <c r="B17" s="93">
        <v>0.64</v>
      </c>
      <c r="C17" s="93">
        <v>47</v>
      </c>
      <c r="D17" s="93">
        <v>30.1</v>
      </c>
      <c r="E17" s="93">
        <v>21</v>
      </c>
      <c r="F17" s="93">
        <v>8</v>
      </c>
      <c r="G17" s="93">
        <v>12.7</v>
      </c>
      <c r="H17" s="27" t="str">
        <f t="shared" si="0"/>
        <v>YES</v>
      </c>
      <c r="I17" s="95">
        <v>1449</v>
      </c>
      <c r="J17" s="94"/>
      <c r="K17" s="94"/>
    </row>
    <row r="18" spans="1:11" ht="15.75" x14ac:dyDescent="0.25">
      <c r="A18" s="26">
        <v>9</v>
      </c>
      <c r="B18" s="93">
        <v>0.55000000000000004</v>
      </c>
      <c r="C18" s="93">
        <v>47</v>
      </c>
      <c r="D18" s="93">
        <v>25.9</v>
      </c>
      <c r="E18" s="93">
        <v>21</v>
      </c>
      <c r="F18" s="93">
        <v>8.1</v>
      </c>
      <c r="G18" s="93">
        <v>13</v>
      </c>
      <c r="H18" s="27" t="str">
        <f t="shared" si="0"/>
        <v>YES</v>
      </c>
      <c r="I18" s="95">
        <v>1390</v>
      </c>
      <c r="J18" s="94"/>
      <c r="K18" s="94"/>
    </row>
    <row r="19" spans="1:11" ht="15.75" x14ac:dyDescent="0.25">
      <c r="A19" s="26">
        <v>10</v>
      </c>
      <c r="B19" s="93">
        <v>0.53</v>
      </c>
      <c r="C19" s="93">
        <v>47</v>
      </c>
      <c r="D19" s="93">
        <v>24.9</v>
      </c>
      <c r="E19" s="93">
        <v>21</v>
      </c>
      <c r="F19" s="93">
        <v>8.1999999999999993</v>
      </c>
      <c r="G19" s="93">
        <v>13.5</v>
      </c>
      <c r="H19" s="27" t="str">
        <f t="shared" si="0"/>
        <v>YES</v>
      </c>
      <c r="I19" s="95">
        <v>1630</v>
      </c>
      <c r="J19" s="94"/>
      <c r="K19" s="94"/>
    </row>
    <row r="20" spans="1:11" ht="15.75" x14ac:dyDescent="0.25">
      <c r="A20" s="26">
        <v>11</v>
      </c>
      <c r="B20" s="93">
        <v>0.6</v>
      </c>
      <c r="C20" s="93">
        <v>47</v>
      </c>
      <c r="D20" s="93">
        <v>28.2</v>
      </c>
      <c r="E20" s="93">
        <v>21</v>
      </c>
      <c r="F20" s="93">
        <v>8</v>
      </c>
      <c r="G20" s="93">
        <v>12.6</v>
      </c>
      <c r="H20" s="27" t="str">
        <f t="shared" si="0"/>
        <v>YES</v>
      </c>
      <c r="I20" s="96">
        <v>1737</v>
      </c>
      <c r="J20" s="94"/>
      <c r="K20" s="94"/>
    </row>
    <row r="21" spans="1:11" ht="15.75" x14ac:dyDescent="0.25">
      <c r="A21" s="26">
        <v>12</v>
      </c>
      <c r="B21" s="93">
        <v>0.56999999999999995</v>
      </c>
      <c r="C21" s="93">
        <v>47</v>
      </c>
      <c r="D21" s="93">
        <v>26.8</v>
      </c>
      <c r="E21" s="93">
        <v>20</v>
      </c>
      <c r="F21" s="93">
        <v>7.9</v>
      </c>
      <c r="G21" s="93">
        <v>13</v>
      </c>
      <c r="H21" s="27" t="str">
        <f t="shared" si="0"/>
        <v>YES</v>
      </c>
      <c r="I21" s="95">
        <v>1485</v>
      </c>
      <c r="J21" s="94"/>
      <c r="K21" s="94"/>
    </row>
    <row r="22" spans="1:11" ht="15.75" x14ac:dyDescent="0.25">
      <c r="A22" s="26">
        <v>13</v>
      </c>
      <c r="B22" s="93">
        <v>0.76</v>
      </c>
      <c r="C22" s="93">
        <v>47</v>
      </c>
      <c r="D22" s="93">
        <v>35.700000000000003</v>
      </c>
      <c r="E22" s="93">
        <v>20</v>
      </c>
      <c r="F22" s="93">
        <v>8.1</v>
      </c>
      <c r="G22" s="93">
        <v>14.3</v>
      </c>
      <c r="H22" s="27" t="str">
        <f t="shared" si="0"/>
        <v>YES</v>
      </c>
      <c r="I22" s="95">
        <v>1478</v>
      </c>
      <c r="J22" s="94"/>
      <c r="K22" s="94"/>
    </row>
    <row r="23" spans="1:11" ht="15.75" x14ac:dyDescent="0.25">
      <c r="A23" s="26">
        <v>14</v>
      </c>
      <c r="B23" s="93">
        <v>0.7</v>
      </c>
      <c r="C23" s="93">
        <v>47</v>
      </c>
      <c r="D23" s="93">
        <v>32.9</v>
      </c>
      <c r="E23" s="93">
        <v>20</v>
      </c>
      <c r="F23" s="93">
        <v>7.9</v>
      </c>
      <c r="G23" s="93">
        <v>13.2</v>
      </c>
      <c r="H23" s="27" t="str">
        <f t="shared" si="0"/>
        <v>YES</v>
      </c>
      <c r="I23" s="95">
        <v>1322</v>
      </c>
      <c r="J23" s="94"/>
      <c r="K23" s="94"/>
    </row>
    <row r="24" spans="1:11" ht="15.75" x14ac:dyDescent="0.25">
      <c r="A24" s="26">
        <v>15</v>
      </c>
      <c r="B24" s="93">
        <v>0.79</v>
      </c>
      <c r="C24" s="93">
        <v>47</v>
      </c>
      <c r="D24" s="93">
        <v>37.1</v>
      </c>
      <c r="E24" s="93">
        <v>20</v>
      </c>
      <c r="F24" s="93">
        <v>7.9</v>
      </c>
      <c r="G24" s="93">
        <v>13.3</v>
      </c>
      <c r="H24" s="27" t="str">
        <f t="shared" si="0"/>
        <v>YES</v>
      </c>
      <c r="I24" s="95">
        <v>1568</v>
      </c>
      <c r="J24" s="94"/>
      <c r="K24" s="94"/>
    </row>
    <row r="25" spans="1:11" ht="15.75" x14ac:dyDescent="0.25">
      <c r="A25" s="26">
        <v>16</v>
      </c>
      <c r="B25" s="93">
        <v>0.79</v>
      </c>
      <c r="C25" s="93">
        <v>47</v>
      </c>
      <c r="D25" s="93">
        <v>37.1</v>
      </c>
      <c r="E25" s="93">
        <v>19</v>
      </c>
      <c r="F25" s="93">
        <v>8.1</v>
      </c>
      <c r="G25" s="93">
        <v>15.3</v>
      </c>
      <c r="H25" s="27" t="str">
        <f t="shared" si="0"/>
        <v>YES</v>
      </c>
      <c r="I25" s="95">
        <v>1519</v>
      </c>
      <c r="J25" s="94"/>
      <c r="K25" s="94"/>
    </row>
    <row r="26" spans="1:11" ht="15.75" x14ac:dyDescent="0.25">
      <c r="A26" s="26">
        <v>17</v>
      </c>
      <c r="B26" s="93">
        <v>0.78</v>
      </c>
      <c r="C26" s="93">
        <v>47</v>
      </c>
      <c r="D26" s="93">
        <v>36.700000000000003</v>
      </c>
      <c r="E26" s="93">
        <v>19</v>
      </c>
      <c r="F26" s="93">
        <v>8.1</v>
      </c>
      <c r="G26" s="93">
        <v>15.3</v>
      </c>
      <c r="H26" s="27" t="str">
        <f t="shared" si="0"/>
        <v>YES</v>
      </c>
      <c r="I26" s="95">
        <v>1564</v>
      </c>
      <c r="J26" s="94"/>
      <c r="K26" s="94"/>
    </row>
    <row r="27" spans="1:11" ht="15.75" x14ac:dyDescent="0.25">
      <c r="A27" s="26">
        <v>18</v>
      </c>
      <c r="B27" s="93">
        <v>0.81</v>
      </c>
      <c r="C27" s="93">
        <v>47</v>
      </c>
      <c r="D27" s="93">
        <v>38.1</v>
      </c>
      <c r="E27" s="93">
        <v>20</v>
      </c>
      <c r="F27" s="93">
        <v>7.9</v>
      </c>
      <c r="G27" s="93">
        <v>13.3</v>
      </c>
      <c r="H27" s="27" t="str">
        <f t="shared" si="0"/>
        <v>YES</v>
      </c>
      <c r="I27" s="95">
        <v>1654</v>
      </c>
      <c r="J27" s="94"/>
      <c r="K27" s="94"/>
    </row>
    <row r="28" spans="1:11" ht="15.75" x14ac:dyDescent="0.25">
      <c r="A28" s="26">
        <v>19</v>
      </c>
      <c r="B28" s="93">
        <v>0.88</v>
      </c>
      <c r="C28" s="93">
        <v>47</v>
      </c>
      <c r="D28" s="93">
        <v>41.4</v>
      </c>
      <c r="E28" s="93">
        <v>20</v>
      </c>
      <c r="F28" s="93">
        <v>7.9</v>
      </c>
      <c r="G28" s="93">
        <v>13.4</v>
      </c>
      <c r="H28" s="27" t="str">
        <f t="shared" si="0"/>
        <v>YES</v>
      </c>
      <c r="I28" s="95">
        <v>1354</v>
      </c>
      <c r="J28" s="94"/>
      <c r="K28" s="94"/>
    </row>
    <row r="29" spans="1:11" ht="15.75" x14ac:dyDescent="0.25">
      <c r="A29" s="26">
        <v>20</v>
      </c>
      <c r="B29" s="93">
        <v>0.85</v>
      </c>
      <c r="C29" s="93">
        <v>47</v>
      </c>
      <c r="D29" s="93">
        <v>40</v>
      </c>
      <c r="E29" s="93">
        <v>20</v>
      </c>
      <c r="F29" s="93">
        <v>7.8</v>
      </c>
      <c r="G29" s="93">
        <v>12.9</v>
      </c>
      <c r="H29" s="27" t="str">
        <f t="shared" si="0"/>
        <v>YES</v>
      </c>
      <c r="I29" s="95">
        <v>1583</v>
      </c>
      <c r="J29" s="94"/>
      <c r="K29" s="94"/>
    </row>
    <row r="30" spans="1:11" ht="15.75" x14ac:dyDescent="0.25">
      <c r="A30" s="26">
        <v>21</v>
      </c>
      <c r="B30" s="93">
        <v>0.79</v>
      </c>
      <c r="C30" s="93">
        <v>47</v>
      </c>
      <c r="D30" s="93">
        <v>37.1</v>
      </c>
      <c r="E30" s="93">
        <v>19</v>
      </c>
      <c r="F30" s="93">
        <v>7.8</v>
      </c>
      <c r="G30" s="93">
        <v>13.7</v>
      </c>
      <c r="H30" s="27" t="str">
        <f t="shared" si="0"/>
        <v>YES</v>
      </c>
      <c r="I30" s="95">
        <v>1588</v>
      </c>
      <c r="J30" s="94"/>
      <c r="K30" s="94"/>
    </row>
    <row r="31" spans="1:11" ht="15.75" x14ac:dyDescent="0.25">
      <c r="A31" s="26">
        <v>22</v>
      </c>
      <c r="B31" s="93">
        <v>0.74</v>
      </c>
      <c r="C31" s="93">
        <v>47</v>
      </c>
      <c r="D31" s="93">
        <v>34.799999999999997</v>
      </c>
      <c r="E31" s="93">
        <v>19</v>
      </c>
      <c r="F31" s="93">
        <v>7.9</v>
      </c>
      <c r="G31" s="93">
        <v>14.1</v>
      </c>
      <c r="H31" s="27" t="str">
        <f t="shared" si="0"/>
        <v>YES</v>
      </c>
      <c r="I31" s="95">
        <v>1366</v>
      </c>
      <c r="J31" s="94"/>
      <c r="K31" s="94"/>
    </row>
    <row r="32" spans="1:11" ht="15.75" x14ac:dyDescent="0.25">
      <c r="A32" s="26">
        <v>23</v>
      </c>
      <c r="B32" s="93">
        <v>0.73</v>
      </c>
      <c r="C32" s="93">
        <v>47</v>
      </c>
      <c r="D32" s="93">
        <v>34.299999999999997</v>
      </c>
      <c r="E32" s="93">
        <v>19</v>
      </c>
      <c r="F32" s="93">
        <v>7.9</v>
      </c>
      <c r="G32" s="93">
        <v>14.1</v>
      </c>
      <c r="H32" s="27" t="str">
        <f t="shared" si="0"/>
        <v>YES</v>
      </c>
      <c r="I32" s="95">
        <v>1522</v>
      </c>
      <c r="J32" s="94"/>
      <c r="K32" s="94"/>
    </row>
    <row r="33" spans="1:11" ht="15.75" x14ac:dyDescent="0.25">
      <c r="A33" s="26">
        <v>24</v>
      </c>
      <c r="B33" s="93">
        <v>0.65</v>
      </c>
      <c r="C33" s="93">
        <v>47</v>
      </c>
      <c r="D33" s="93">
        <v>30.6</v>
      </c>
      <c r="E33" s="93">
        <v>19</v>
      </c>
      <c r="F33" s="93">
        <v>8</v>
      </c>
      <c r="G33" s="93">
        <v>14.5</v>
      </c>
      <c r="H33" s="27" t="str">
        <f t="shared" si="0"/>
        <v>YES</v>
      </c>
      <c r="I33" s="95">
        <v>1580</v>
      </c>
      <c r="J33" s="94"/>
      <c r="K33" s="94"/>
    </row>
    <row r="34" spans="1:11" ht="15.75" x14ac:dyDescent="0.25">
      <c r="A34" s="26">
        <v>25</v>
      </c>
      <c r="B34" s="93">
        <v>0.69</v>
      </c>
      <c r="C34" s="93">
        <v>47</v>
      </c>
      <c r="D34" s="93">
        <v>32.4</v>
      </c>
      <c r="E34" s="93">
        <v>20</v>
      </c>
      <c r="F34" s="93">
        <v>7.9</v>
      </c>
      <c r="G34" s="93">
        <v>13.1</v>
      </c>
      <c r="H34" s="27" t="str">
        <f t="shared" si="0"/>
        <v>YES</v>
      </c>
      <c r="I34" s="95">
        <v>1449</v>
      </c>
      <c r="J34" s="94"/>
      <c r="K34" s="94"/>
    </row>
    <row r="35" spans="1:11" ht="15.75" x14ac:dyDescent="0.25">
      <c r="A35" s="26">
        <v>26</v>
      </c>
      <c r="B35" s="93">
        <v>0.69</v>
      </c>
      <c r="C35" s="93">
        <v>47</v>
      </c>
      <c r="D35" s="93">
        <v>32.4</v>
      </c>
      <c r="E35" s="93">
        <v>19</v>
      </c>
      <c r="F35" s="93">
        <v>8</v>
      </c>
      <c r="G35" s="93">
        <v>14.6</v>
      </c>
      <c r="H35" s="27" t="str">
        <f t="shared" si="0"/>
        <v>YES</v>
      </c>
      <c r="I35" s="95">
        <v>1554</v>
      </c>
      <c r="J35" s="94"/>
      <c r="K35" s="94"/>
    </row>
    <row r="36" spans="1:11" ht="15.75" x14ac:dyDescent="0.25">
      <c r="A36" s="26">
        <v>27</v>
      </c>
      <c r="B36" s="93">
        <v>0.69</v>
      </c>
      <c r="C36" s="93">
        <v>47</v>
      </c>
      <c r="D36" s="93">
        <v>32.4</v>
      </c>
      <c r="E36" s="93">
        <v>18</v>
      </c>
      <c r="F36" s="93">
        <v>7.9</v>
      </c>
      <c r="G36" s="93">
        <v>15</v>
      </c>
      <c r="H36" s="27" t="str">
        <f t="shared" si="0"/>
        <v>YES</v>
      </c>
      <c r="I36" s="95">
        <v>1339</v>
      </c>
      <c r="J36" s="94"/>
      <c r="K36" s="94"/>
    </row>
    <row r="37" spans="1:11" ht="15.75" x14ac:dyDescent="0.25">
      <c r="A37" s="26">
        <v>28</v>
      </c>
      <c r="B37" s="93">
        <v>0.67</v>
      </c>
      <c r="C37" s="93">
        <v>47</v>
      </c>
      <c r="D37" s="93">
        <v>31.5</v>
      </c>
      <c r="E37" s="93">
        <v>19</v>
      </c>
      <c r="F37" s="93">
        <v>7.9</v>
      </c>
      <c r="G37" s="93">
        <v>14</v>
      </c>
      <c r="H37" s="27" t="str">
        <f t="shared" si="0"/>
        <v>YES</v>
      </c>
      <c r="I37" s="95">
        <v>1504</v>
      </c>
      <c r="J37" s="94"/>
      <c r="K37" s="94"/>
    </row>
    <row r="38" spans="1:11" ht="15.75" x14ac:dyDescent="0.25">
      <c r="A38" s="26">
        <v>29</v>
      </c>
      <c r="B38" s="93">
        <v>0.7</v>
      </c>
      <c r="C38" s="93">
        <v>47</v>
      </c>
      <c r="D38" s="93">
        <v>32.9</v>
      </c>
      <c r="E38" s="93">
        <v>19</v>
      </c>
      <c r="F38" s="93">
        <v>8</v>
      </c>
      <c r="G38" s="93">
        <v>14.6</v>
      </c>
      <c r="H38" s="27" t="str">
        <f t="shared" si="0"/>
        <v>YES</v>
      </c>
      <c r="I38" s="95">
        <v>1487</v>
      </c>
      <c r="J38" s="94"/>
      <c r="K38" s="94"/>
    </row>
    <row r="39" spans="1:11" ht="15.75" x14ac:dyDescent="0.25">
      <c r="A39" s="26">
        <v>30</v>
      </c>
      <c r="B39" s="93">
        <v>0.65</v>
      </c>
      <c r="C39" s="93">
        <v>47</v>
      </c>
      <c r="D39" s="93">
        <v>30.6</v>
      </c>
      <c r="E39" s="93">
        <v>17</v>
      </c>
      <c r="F39" s="93">
        <v>8</v>
      </c>
      <c r="G39" s="93">
        <v>16.600000000000001</v>
      </c>
      <c r="H39" s="27" t="str">
        <f t="shared" si="0"/>
        <v>YES</v>
      </c>
      <c r="I39" s="95">
        <v>1446</v>
      </c>
      <c r="J39" s="94"/>
      <c r="K39" s="94"/>
    </row>
    <row r="40" spans="1:11" ht="15.75" x14ac:dyDescent="0.25">
      <c r="A40" s="26">
        <v>31</v>
      </c>
      <c r="B40" s="93" t="s">
        <v>29</v>
      </c>
      <c r="C40" s="93" t="s">
        <v>29</v>
      </c>
      <c r="D40" s="93" t="e">
        <f>#VALUE!</f>
        <v>#VALUE!</v>
      </c>
      <c r="E40" s="93" t="s">
        <v>29</v>
      </c>
      <c r="F40" s="93" t="s">
        <v>29</v>
      </c>
      <c r="G40" s="93" t="e">
        <f>#VALUE!</f>
        <v>#VALUE!</v>
      </c>
      <c r="H40" s="93" t="e">
        <f>#VALUE!</f>
        <v>#VALUE!</v>
      </c>
      <c r="I40" s="93" t="s">
        <v>29</v>
      </c>
      <c r="J40" s="92" t="s">
        <v>29</v>
      </c>
      <c r="K40" s="92"/>
    </row>
    <row r="41" spans="1:11" ht="15.75" x14ac:dyDescent="0.25">
      <c r="A41" s="89"/>
      <c r="B41" s="88"/>
      <c r="C41" s="88"/>
      <c r="D41" s="88"/>
      <c r="E41" s="88"/>
      <c r="F41" s="88"/>
      <c r="G41" s="88"/>
      <c r="H41" s="88"/>
      <c r="I41" s="88"/>
      <c r="J41" s="91"/>
      <c r="K41" s="6"/>
    </row>
    <row r="42" spans="1:11" ht="20.25" x14ac:dyDescent="0.35">
      <c r="A42" s="90" t="s">
        <v>62</v>
      </c>
      <c r="B42" s="88"/>
      <c r="C42" s="88"/>
      <c r="D42" s="88"/>
      <c r="E42" s="88"/>
      <c r="F42" s="88"/>
      <c r="G42" s="88"/>
      <c r="H42" s="87"/>
      <c r="I42" s="6"/>
      <c r="J42" s="6"/>
      <c r="K42" s="6"/>
    </row>
    <row r="43" spans="1:11" ht="15.75" x14ac:dyDescent="0.25">
      <c r="A43" s="89"/>
      <c r="B43" s="88"/>
      <c r="C43" s="88"/>
      <c r="D43" s="88"/>
      <c r="E43" s="88"/>
      <c r="F43" s="88"/>
      <c r="G43" s="88"/>
      <c r="H43" s="87"/>
      <c r="I43" s="6"/>
      <c r="J43" s="6"/>
      <c r="K43" s="9"/>
    </row>
    <row r="44" spans="1:11" ht="18.75" x14ac:dyDescent="0.25">
      <c r="A44" s="14" t="s">
        <v>61</v>
      </c>
      <c r="B44" s="88"/>
      <c r="C44" s="88"/>
      <c r="D44" s="88"/>
      <c r="E44" s="88"/>
      <c r="F44" s="88"/>
      <c r="G44" s="88"/>
      <c r="H44" s="87"/>
      <c r="I44" s="6"/>
      <c r="J44" s="6"/>
      <c r="K44" s="9"/>
    </row>
    <row r="45" spans="1:11" ht="15.75" x14ac:dyDescent="0.25">
      <c r="A45" s="6"/>
      <c r="B45" s="15" t="s">
        <v>60</v>
      </c>
      <c r="C45" s="85" t="s">
        <v>59</v>
      </c>
      <c r="D45" s="88"/>
      <c r="E45" s="88"/>
      <c r="F45" s="88"/>
      <c r="G45" s="88"/>
      <c r="H45" s="87"/>
      <c r="I45" s="6"/>
      <c r="J45" s="6"/>
      <c r="K45" s="9"/>
    </row>
    <row r="46" spans="1:11" ht="15.75" x14ac:dyDescent="0.25">
      <c r="A46" s="6"/>
      <c r="B46" s="15"/>
      <c r="C46" s="85" t="s">
        <v>58</v>
      </c>
      <c r="D46" s="6"/>
      <c r="E46" s="6"/>
      <c r="F46" s="55"/>
      <c r="G46" s="55"/>
      <c r="H46" s="86"/>
      <c r="I46" s="86"/>
      <c r="J46" s="6"/>
      <c r="K46" s="6"/>
    </row>
    <row r="47" spans="1:11" ht="15.75" x14ac:dyDescent="0.25">
      <c r="A47" s="6"/>
      <c r="B47" s="15"/>
      <c r="C47" s="85" t="s">
        <v>57</v>
      </c>
      <c r="D47" s="6"/>
      <c r="E47" s="6"/>
      <c r="F47" s="55"/>
      <c r="G47" s="55"/>
      <c r="H47" s="6"/>
      <c r="I47" s="6"/>
      <c r="J47" s="6"/>
      <c r="K47" s="9"/>
    </row>
    <row r="48" spans="1:11" ht="15.75" x14ac:dyDescent="0.25">
      <c r="A48" s="6"/>
      <c r="B48" s="15" t="s">
        <v>56</v>
      </c>
      <c r="C48" s="84" t="s">
        <v>55</v>
      </c>
      <c r="D48" s="6"/>
      <c r="E48" s="6"/>
      <c r="F48" s="55"/>
      <c r="G48" s="55"/>
      <c r="H48" s="6"/>
      <c r="I48" s="6"/>
      <c r="J48" s="6"/>
      <c r="K48" s="83"/>
    </row>
    <row r="49" spans="1:11" x14ac:dyDescent="0.25">
      <c r="A49" s="6"/>
      <c r="B49" s="15" t="s">
        <v>54</v>
      </c>
      <c r="C49" s="6" t="s">
        <v>53</v>
      </c>
      <c r="D49" s="6"/>
      <c r="E49" s="6"/>
      <c r="F49" s="55"/>
      <c r="G49" s="55"/>
      <c r="H49" s="6"/>
      <c r="I49" s="6"/>
      <c r="J49" s="6"/>
      <c r="K49" s="82" t="s">
        <v>52</v>
      </c>
    </row>
  </sheetData>
  <mergeCells count="50">
    <mergeCell ref="F1:G1"/>
    <mergeCell ref="F2:G2"/>
    <mergeCell ref="C3:G3"/>
    <mergeCell ref="C4:D4"/>
    <mergeCell ref="F4:G4"/>
    <mergeCell ref="J4:K4"/>
    <mergeCell ref="C5:D5"/>
    <mergeCell ref="F5:G5"/>
    <mergeCell ref="J5:K5"/>
    <mergeCell ref="F6:G6"/>
    <mergeCell ref="A7:A9"/>
    <mergeCell ref="F7:F9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39:K39"/>
    <mergeCell ref="J28:K28"/>
    <mergeCell ref="J29:K29"/>
    <mergeCell ref="J30:K30"/>
    <mergeCell ref="J31:K31"/>
    <mergeCell ref="J32:K32"/>
    <mergeCell ref="J33:K33"/>
    <mergeCell ref="J40:K40"/>
    <mergeCell ref="F46:G46"/>
    <mergeCell ref="F47:G47"/>
    <mergeCell ref="F48:G48"/>
    <mergeCell ref="F49:G49"/>
    <mergeCell ref="J34:K34"/>
    <mergeCell ref="J35:K35"/>
    <mergeCell ref="J36:K36"/>
    <mergeCell ref="J37:K37"/>
    <mergeCell ref="J38:K38"/>
  </mergeCells>
  <hyperlinks>
    <hyperlink ref="C48" r:id="rId1" xr:uid="{97B0E493-BB1C-4A52-80B7-3A836FB4169F}"/>
  </hyperlinks>
  <pageMargins left="0.70000000000000007" right="0.70000000000000007" top="0.75" bottom="0.75" header="0.30000000000000004" footer="0.30000000000000004"/>
</worksheet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pg 1</vt:lpstr>
      <vt:lpstr>pg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Wendall Haynes</dc:creator>
  <cp:lastModifiedBy>Chuck Michael</cp:lastModifiedBy>
  <dcterms:created xsi:type="dcterms:W3CDTF">2025-12-29T22:27:15Z</dcterms:created>
  <dcterms:modified xsi:type="dcterms:W3CDTF">2025-12-29T23:22:34Z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2025-12-29T23:21:51Z</vt:lpwstr>
  </property>
  <property fmtid="{D5CDD505-2E9C-101B-9397-08002B2CF9AE}" pid="4" name="MSIP_Label_ebdd6eeb-0dd0-4927-947e-a759f08fcf55_Method">
    <vt:lpwstr>Standard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971f8d37-2752-4145-944d-f500e84aab5c</vt:lpwstr>
  </property>
  <property fmtid="{D5CDD505-2E9C-101B-9397-08002B2CF9AE}" pid="8" name="MSIP_Label_ebdd6eeb-0dd0-4927-947e-a759f08fcf55_ContentBits">
    <vt:lpwstr>0</vt:lpwstr>
  </property>
</Properties>
</file>