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wellor-my.sharepoint.com/personal/mbaker_ci_lowell_or_us/Documents/transfer/CT sheets/2022/"/>
    </mc:Choice>
  </mc:AlternateContent>
  <xr:revisionPtr revIDLastSave="368" documentId="13_ncr:1_{FED8AE8F-B530-4450-A921-CA9D55F61F5F}" xr6:coauthVersionLast="47" xr6:coauthVersionMax="47" xr10:uidLastSave="{146D0583-19D6-49C1-B6C9-2A0DFF8B1CA4}"/>
  <bookViews>
    <workbookView xWindow="-120" yWindow="-120" windowWidth="29040" windowHeight="15840" xr2:uid="{00000000-000D-0000-FFFF-FFFF00000000}"/>
  </bookViews>
  <sheets>
    <sheet name="Turbidity and CTs" sheetId="25" r:id="rId1"/>
    <sheet name="Start Stop Times" sheetId="26" r:id="rId2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H77" i="25" s="1"/>
  <c r="G78" i="25"/>
  <c r="G79" i="25"/>
  <c r="G80" i="25"/>
  <c r="G81" i="25"/>
  <c r="D52" i="25"/>
  <c r="D53" i="25"/>
  <c r="D54" i="25"/>
  <c r="D55" i="25"/>
  <c r="D56" i="25"/>
  <c r="H56" i="25" s="1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  <c r="H81" i="25" l="1"/>
  <c r="H55" i="25"/>
  <c r="H75" i="25"/>
  <c r="H71" i="25"/>
  <c r="H74" i="25"/>
  <c r="H53" i="25"/>
  <c r="H52" i="25"/>
  <c r="H63" i="25"/>
  <c r="H62" i="25"/>
  <c r="H61" i="25"/>
  <c r="H60" i="25"/>
  <c r="H59" i="25"/>
  <c r="H58" i="25"/>
  <c r="H57" i="25"/>
  <c r="H76" i="25"/>
  <c r="H73" i="25"/>
  <c r="H72" i="25"/>
  <c r="H70" i="25"/>
  <c r="H69" i="25"/>
  <c r="H68" i="25"/>
  <c r="H67" i="25"/>
  <c r="H66" i="25"/>
  <c r="H65" i="25"/>
  <c r="H64" i="25"/>
  <c r="H54" i="25"/>
  <c r="H80" i="25"/>
  <c r="H79" i="25"/>
  <c r="H78" i="25"/>
  <c r="H51" i="25"/>
</calcChain>
</file>

<file path=xl/sharedStrings.xml><?xml version="1.0" encoding="utf-8"?>
<sst xmlns="http://schemas.openxmlformats.org/spreadsheetml/2006/main" count="131" uniqueCount="99">
  <si>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</si>
  <si>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</si>
  <si>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</si>
  <si>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</si>
  <si>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</si>
  <si>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</si>
  <si>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</si>
  <si>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</si>
  <si>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</si>
  <si>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</si>
  <si>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</si>
  <si>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</si>
  <si>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</si>
  <si>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</si>
  <si>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</si>
  <si>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</si>
  <si>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</si>
  <si>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</si>
  <si>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</si>
  <si>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</si>
  <si>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</si>
  <si>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</si>
  <si>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</si>
  <si>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</si>
  <si>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</si>
  <si>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</si>
  <si>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</si>
  <si>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</si>
  <si>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</si>
  <si>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</si>
  <si>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</si>
  <si>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</si>
  <si>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</si>
  <si>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</si>
  <si>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</si>
  <si>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</si>
  <si>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Month/Year: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</si>
  <si>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</si>
  <si>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</si>
  <si>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</si>
  <si>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(333-061-0040(1)(e)(B&amp;C))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</si>
  <si>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</si>
  <si>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</si>
  <si>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</si>
  <si>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</si>
  <si>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t>Revised October 2013</t>
  </si>
  <si>
    <t>Lane</t>
  </si>
  <si>
    <t xml:space="preserve">ID#: 4100492 </t>
  </si>
  <si>
    <t>WTP :  WTP - B</t>
  </si>
  <si>
    <t>Lowell, City Of</t>
  </si>
  <si>
    <t>Lowell, City of</t>
  </si>
  <si>
    <t>WTP - : WTP-B</t>
  </si>
  <si>
    <t>PRINTED NAME:  Max Baker</t>
  </si>
  <si>
    <t>CERT #:08801FE</t>
  </si>
  <si>
    <t xml:space="preserve">DATE: </t>
  </si>
  <si>
    <t>PHONE #:  541-937-2776</t>
  </si>
  <si>
    <t>Start Stop times for CxT</t>
  </si>
  <si>
    <t>Lowest Cl2 residul of the Day while Distribution pumps are ON!</t>
  </si>
  <si>
    <t>Highest Finshed Turbidity of the Day While Distribution pumps are ON!</t>
  </si>
  <si>
    <t>Month:</t>
  </si>
  <si>
    <t xml:space="preserve">Year: </t>
  </si>
  <si>
    <t>Start</t>
  </si>
  <si>
    <t>Stop</t>
  </si>
  <si>
    <t>Time</t>
  </si>
  <si>
    <t>mg/L</t>
  </si>
  <si>
    <t>NTUs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</si>
  <si>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</si>
  <si>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</si>
  <si>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</si>
  <si>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</si>
  <si>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</si>
  <si>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</si>
  <si>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</si>
  <si>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</si>
  <si>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</si>
  <si>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</si>
  <si>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</si>
  <si>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</si>
  <si>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</si>
  <si>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</si>
  <si>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</si>
  <si>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</si>
  <si>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</si>
  <si>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</si>
  <si>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</si>
  <si>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</si>
  <si>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</si>
  <si>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</si>
  <si>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</si>
  <si>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</si>
  <si>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</si>
  <si>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</si>
  <si>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</si>
  <si>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</si>
  <si>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</si>
  <si>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</si>
  <si>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.</t>
  </si>
  <si>
    <t>January</t>
  </si>
  <si>
    <t>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</si>
</sst>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h:mm;@"/>
    <numFmt numFmtId="166" formatCode="[$-409]h:mm\ AM/PM;@"/>
    <numFmt numFmtId="167" formatCode="[$-409]h:mm:ss\ AM/PM;@"/>
  </numFmts>
  <fonts count="2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name val="Cambria"/>
      <family val="1"/>
    </font>
    <font>
      <sz val="10"/>
      <name val="Arial Narrow"/>
      <family val="2"/>
    </font>
    <font>
      <sz val="10"/>
      <name val="Cambria"/>
      <family val="1"/>
      <scheme val="major"/>
    </font>
    <font>
      <sz val="18"/>
      <color rgb="FF000000"/>
      <name val="Calibri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center"/>
    </xf>
    <xf numFmtId="164" fontId="6" fillId="0" borderId="19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NumberFormat="1" applyFont="1" applyBorder="1" applyAlignment="1" applyProtection="1">
      <alignment horizontal="center"/>
      <protection locked="0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4" fillId="0" borderId="33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Fill="1" applyBorder="1"/>
    <xf numFmtId="17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14" fontId="0" fillId="0" borderId="0" xfId="0" applyNumberFormat="1" applyFont="1" applyFill="1" applyBorder="1"/>
    <xf numFmtId="20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8" fontId="1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2" fontId="0" fillId="0" borderId="0" xfId="0" applyNumberFormat="1" applyFont="1" applyFill="1" applyBorder="1"/>
    <xf numFmtId="20" fontId="9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20" fontId="16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8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horizontal="center" vertical="center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wrapText="1"/>
      <protection locked="0"/>
    </xf>
    <xf numFmtId="0" fontId="5" fillId="0" borderId="36" xfId="0" applyFont="1" applyBorder="1" applyAlignment="1" applyProtection="1">
      <alignment wrapText="1"/>
      <protection locked="0"/>
    </xf>
    <xf numFmtId="49" fontId="5" fillId="0" borderId="20" xfId="0" applyNumberFormat="1" applyFont="1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45" xfId="0" applyNumberFormat="1" applyFont="1" applyBorder="1" applyAlignment="1" applyProtection="1">
      <alignment horizontal="center"/>
      <protection locked="0"/>
    </xf>
    <xf numFmtId="2" fontId="6" fillId="0" borderId="46" xfId="0" applyNumberFormat="1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0" fillId="0" borderId="58" xfId="0" applyBorder="1" applyProtection="1">
      <protection locked="0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left" vertical="top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5" fillId="0" borderId="5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5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54" xfId="0" applyFont="1" applyBorder="1" applyAlignment="1" applyProtection="1">
      <alignment vertical="top" wrapText="1"/>
      <protection locked="0"/>
    </xf>
    <xf numFmtId="0" fontId="6" fillId="0" borderId="55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2" fontId="6" fillId="0" borderId="41" xfId="0" applyNumberFormat="1" applyFont="1" applyBorder="1" applyAlignment="1" applyProtection="1">
      <alignment horizontal="center"/>
      <protection locked="0"/>
    </xf>
    <xf numFmtId="2" fontId="6" fillId="0" borderId="42" xfId="0" applyNumberFormat="1" applyFont="1" applyBorder="1" applyAlignment="1" applyProtection="1">
      <alignment horizontal="center"/>
      <protection locked="0"/>
    </xf>
    <xf numFmtId="2" fontId="1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view="pageBreakPreview" zoomScaleNormal="100" zoomScaleSheetLayoutView="100" workbookViewId="0">
      <pane ySplit="4" topLeftCell="A62" activePane="bottomLeft" state="frozen"/>
      <selection pane="bottomLeft" activeCell="E81" sqref="E81"/>
    </sheetView>
  </sheetViews>
  <sheetFormatPr defaultColWidth="9.140625"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155" t="s">
        <v>43</v>
      </c>
      <c r="B1" s="155"/>
      <c r="C1" s="155"/>
      <c r="D1" s="155"/>
      <c r="E1" s="155"/>
      <c r="F1" s="155"/>
      <c r="G1" s="155"/>
      <c r="H1" s="54" t="s">
        <v>5</v>
      </c>
      <c r="I1" s="43" t="s">
        <v>46</v>
      </c>
    </row>
    <row r="2" spans="1:9" s="2" customFormat="1" ht="20.25" customHeight="1" x14ac:dyDescent="0.2">
      <c r="A2" s="163" t="s">
        <v>18</v>
      </c>
      <c r="B2" s="163"/>
      <c r="C2" s="163"/>
      <c r="D2" s="163"/>
      <c r="E2" s="163"/>
      <c r="F2" s="163"/>
      <c r="G2" s="163"/>
      <c r="H2" s="55" t="s">
        <v>10</v>
      </c>
      <c r="I2" s="44">
        <v>44562</v>
      </c>
    </row>
    <row r="3" spans="1:9" s="10" customFormat="1" ht="20.100000000000001" customHeight="1" x14ac:dyDescent="0.25">
      <c r="A3" s="56" t="s">
        <v>15</v>
      </c>
      <c r="B3" s="145" t="s">
        <v>49</v>
      </c>
      <c r="C3" s="145"/>
      <c r="D3" s="145"/>
      <c r="E3" s="57" t="s">
        <v>47</v>
      </c>
      <c r="F3" s="121"/>
      <c r="G3" s="122"/>
      <c r="H3" s="37" t="s">
        <v>48</v>
      </c>
      <c r="I3" s="45"/>
    </row>
    <row r="4" spans="1:9" s="3" customFormat="1" ht="31.5" customHeight="1" thickBot="1" x14ac:dyDescent="0.25">
      <c r="A4" s="58" t="s">
        <v>12</v>
      </c>
      <c r="B4" s="59" t="s">
        <v>28</v>
      </c>
      <c r="C4" s="60" t="s">
        <v>29</v>
      </c>
      <c r="D4" s="61" t="s">
        <v>30</v>
      </c>
      <c r="E4" s="62" t="s">
        <v>31</v>
      </c>
      <c r="F4" s="63" t="s">
        <v>32</v>
      </c>
      <c r="G4" s="64" t="s">
        <v>33</v>
      </c>
      <c r="H4" s="123" t="s">
        <v>34</v>
      </c>
      <c r="I4" s="124"/>
    </row>
    <row r="5" spans="1:9" ht="22.15" customHeight="1" thickTop="1" x14ac:dyDescent="0.2">
      <c r="A5" s="65">
        <v>1</v>
      </c>
      <c r="B5" s="11">
        <v>0.03</v>
      </c>
      <c r="C5" s="41">
        <v>0.03</v>
      </c>
      <c r="D5" s="41">
        <v>0.03</v>
      </c>
      <c r="E5" s="13">
        <v>0.06</v>
      </c>
      <c r="F5" s="12">
        <v>0.04</v>
      </c>
      <c r="G5" s="5">
        <v>0.03</v>
      </c>
      <c r="H5" s="125">
        <v>7.0000000000000007E-2</v>
      </c>
      <c r="I5" s="126"/>
    </row>
    <row r="6" spans="1:9" ht="22.15" customHeight="1" x14ac:dyDescent="0.2">
      <c r="A6" s="66">
        <v>2</v>
      </c>
      <c r="B6" s="14"/>
      <c r="C6" s="16"/>
      <c r="D6" s="16">
        <v>0.04</v>
      </c>
      <c r="E6" s="17">
        <v>0.03</v>
      </c>
      <c r="F6" s="15">
        <v>0.03</v>
      </c>
      <c r="G6" s="7">
        <v>0.03</v>
      </c>
      <c r="H6" s="116">
        <v>0.15</v>
      </c>
      <c r="I6" s="117"/>
    </row>
    <row r="7" spans="1:9" ht="22.15" customHeight="1" x14ac:dyDescent="0.2">
      <c r="A7" s="66">
        <v>3</v>
      </c>
      <c r="B7" s="14"/>
      <c r="C7" s="16"/>
      <c r="D7" s="16"/>
      <c r="E7" s="17">
        <v>0.05</v>
      </c>
      <c r="F7" s="15">
        <v>0.03</v>
      </c>
      <c r="G7" s="7">
        <v>0.03</v>
      </c>
      <c r="H7" s="116">
        <v>0.2</v>
      </c>
      <c r="I7" s="117"/>
    </row>
    <row r="8" spans="1:9" ht="22.15" customHeight="1" x14ac:dyDescent="0.2">
      <c r="A8" s="66">
        <v>4</v>
      </c>
      <c r="B8" s="14"/>
      <c r="C8" s="16"/>
      <c r="D8" s="16">
        <v>0.03</v>
      </c>
      <c r="E8" s="17">
        <v>0.03</v>
      </c>
      <c r="F8" s="15">
        <v>0.03</v>
      </c>
      <c r="G8" s="7"/>
      <c r="H8" s="116">
        <v>0.04</v>
      </c>
      <c r="I8" s="117"/>
    </row>
    <row r="9" spans="1:9" ht="22.15" customHeight="1" x14ac:dyDescent="0.2">
      <c r="A9" s="66">
        <v>5</v>
      </c>
      <c r="B9" s="14"/>
      <c r="C9" s="16"/>
      <c r="D9" s="16">
        <v>0.06</v>
      </c>
      <c r="E9" s="17">
        <v>0.05</v>
      </c>
      <c r="F9" s="15">
        <v>0.03</v>
      </c>
      <c r="G9" s="7">
        <v>0.03</v>
      </c>
      <c r="H9" s="116">
        <v>0.06</v>
      </c>
      <c r="I9" s="117"/>
    </row>
    <row r="10" spans="1:9" ht="22.15" customHeight="1" x14ac:dyDescent="0.2">
      <c r="A10" s="66">
        <v>6</v>
      </c>
      <c r="B10" s="14"/>
      <c r="C10" s="16"/>
      <c r="D10" s="16">
        <v>0.03</v>
      </c>
      <c r="E10" s="17">
        <v>0.03</v>
      </c>
      <c r="F10" s="15">
        <v>0.03</v>
      </c>
      <c r="G10" s="7"/>
      <c r="H10" s="116">
        <v>0.04</v>
      </c>
      <c r="I10" s="117"/>
    </row>
    <row r="11" spans="1:9" ht="22.15" customHeight="1" x14ac:dyDescent="0.2">
      <c r="A11" s="66">
        <v>7</v>
      </c>
      <c r="B11" s="14"/>
      <c r="C11" s="16"/>
      <c r="D11" s="16">
        <v>0.11</v>
      </c>
      <c r="E11" s="17">
        <v>0.05</v>
      </c>
      <c r="F11" s="15">
        <v>0.03</v>
      </c>
      <c r="G11" s="7">
        <v>0.03</v>
      </c>
      <c r="H11" s="116">
        <v>0.06</v>
      </c>
      <c r="I11" s="117"/>
    </row>
    <row r="12" spans="1:9" ht="22.15" customHeight="1" x14ac:dyDescent="0.2">
      <c r="A12" s="66">
        <v>8</v>
      </c>
      <c r="B12" s="14">
        <v>0.03</v>
      </c>
      <c r="C12" s="16">
        <v>0.03</v>
      </c>
      <c r="D12" s="16">
        <v>0.04</v>
      </c>
      <c r="E12" s="17">
        <v>0.04</v>
      </c>
      <c r="F12" s="15">
        <v>0.05</v>
      </c>
      <c r="G12" s="7">
        <v>0.05</v>
      </c>
      <c r="H12" s="116">
        <v>0.06</v>
      </c>
      <c r="I12" s="117"/>
    </row>
    <row r="13" spans="1:9" ht="22.15" customHeight="1" x14ac:dyDescent="0.2">
      <c r="A13" s="66">
        <v>9</v>
      </c>
      <c r="B13" s="14"/>
      <c r="C13" s="16"/>
      <c r="D13" s="16">
        <v>0.03</v>
      </c>
      <c r="E13" s="17">
        <v>0.03</v>
      </c>
      <c r="F13" s="15">
        <v>0.03</v>
      </c>
      <c r="G13" s="7">
        <v>0.03</v>
      </c>
      <c r="H13" s="116">
        <v>0.04</v>
      </c>
      <c r="I13" s="117"/>
    </row>
    <row r="14" spans="1:9" ht="22.15" customHeight="1" x14ac:dyDescent="0.2">
      <c r="A14" s="66">
        <v>10</v>
      </c>
      <c r="B14" s="14"/>
      <c r="C14" s="16"/>
      <c r="D14" s="16">
        <v>0.03</v>
      </c>
      <c r="E14" s="17">
        <v>0.03</v>
      </c>
      <c r="F14" s="15">
        <v>0.03</v>
      </c>
      <c r="G14" s="7">
        <v>0.03</v>
      </c>
      <c r="H14" s="116">
        <v>0.04</v>
      </c>
      <c r="I14" s="117"/>
    </row>
    <row r="15" spans="1:9" ht="22.15" customHeight="1" x14ac:dyDescent="0.2">
      <c r="A15" s="66">
        <v>11</v>
      </c>
      <c r="B15" s="14"/>
      <c r="C15" s="16"/>
      <c r="D15" s="16">
        <v>0.03</v>
      </c>
      <c r="E15" s="17">
        <v>0.03</v>
      </c>
      <c r="F15" s="15">
        <v>0.03</v>
      </c>
      <c r="G15" s="7">
        <v>0.03</v>
      </c>
      <c r="H15" s="116">
        <v>0.04</v>
      </c>
      <c r="I15" s="117"/>
    </row>
    <row r="16" spans="1:9" ht="22.15" customHeight="1" x14ac:dyDescent="0.2">
      <c r="A16" s="66">
        <v>12</v>
      </c>
      <c r="B16" s="14"/>
      <c r="C16" s="16"/>
      <c r="D16" s="16">
        <v>0.06</v>
      </c>
      <c r="E16" s="17">
        <v>0.04</v>
      </c>
      <c r="F16" s="15">
        <v>0.04</v>
      </c>
      <c r="G16" s="7">
        <v>0.04</v>
      </c>
      <c r="H16" s="116">
        <v>0.06</v>
      </c>
      <c r="I16" s="117"/>
    </row>
    <row r="17" spans="1:10" ht="22.15" customHeight="1" x14ac:dyDescent="0.2">
      <c r="A17" s="66">
        <v>13</v>
      </c>
      <c r="B17" s="14"/>
      <c r="C17" s="16"/>
      <c r="D17" s="16">
        <v>0.04</v>
      </c>
      <c r="E17" s="17">
        <v>0.04</v>
      </c>
      <c r="F17" s="15"/>
      <c r="G17" s="7">
        <v>0.04</v>
      </c>
      <c r="H17" s="116">
        <v>0.2</v>
      </c>
      <c r="I17" s="117"/>
    </row>
    <row r="18" spans="1:10" ht="22.15" customHeight="1" x14ac:dyDescent="0.2">
      <c r="A18" s="66">
        <v>14</v>
      </c>
      <c r="B18" s="14">
        <v>0.04</v>
      </c>
      <c r="C18" s="16">
        <v>0.04</v>
      </c>
      <c r="D18" s="16">
        <v>0.04</v>
      </c>
      <c r="E18" s="17">
        <v>0.03</v>
      </c>
      <c r="F18" s="15">
        <v>0.03</v>
      </c>
      <c r="G18" s="7">
        <v>0.03</v>
      </c>
      <c r="H18" s="116">
        <v>0.04</v>
      </c>
      <c r="I18" s="117"/>
    </row>
    <row r="19" spans="1:10" ht="22.15" customHeight="1" x14ac:dyDescent="0.2">
      <c r="A19" s="66">
        <v>15</v>
      </c>
      <c r="B19" s="14"/>
      <c r="C19" s="16"/>
      <c r="D19" s="16">
        <v>0.04</v>
      </c>
      <c r="E19" s="17">
        <v>0.03</v>
      </c>
      <c r="F19" s="15">
        <v>0.04</v>
      </c>
      <c r="G19" s="7"/>
      <c r="H19" s="116">
        <v>0.04</v>
      </c>
      <c r="I19" s="117"/>
    </row>
    <row r="20" spans="1:10" ht="22.15" customHeight="1" x14ac:dyDescent="0.2">
      <c r="A20" s="66">
        <v>16</v>
      </c>
      <c r="B20" s="14"/>
      <c r="C20" s="16"/>
      <c r="D20" s="16"/>
      <c r="E20" s="17">
        <v>0.06</v>
      </c>
      <c r="F20" s="15">
        <v>0.04</v>
      </c>
      <c r="G20" s="7">
        <v>0.04</v>
      </c>
      <c r="H20" s="116">
        <v>7.0000000000000007E-2</v>
      </c>
      <c r="I20" s="117"/>
    </row>
    <row r="21" spans="1:10" ht="22.15" customHeight="1" x14ac:dyDescent="0.2">
      <c r="A21" s="66">
        <v>17</v>
      </c>
      <c r="B21" s="14"/>
      <c r="C21" s="16"/>
      <c r="D21" s="16">
        <v>0.04</v>
      </c>
      <c r="E21" s="17">
        <v>0.04</v>
      </c>
      <c r="F21" s="15">
        <v>0.03</v>
      </c>
      <c r="G21" s="7">
        <v>0.03</v>
      </c>
      <c r="H21" s="116">
        <v>0.05</v>
      </c>
      <c r="I21" s="117"/>
    </row>
    <row r="22" spans="1:10" ht="22.15" customHeight="1" x14ac:dyDescent="0.2">
      <c r="A22" s="66">
        <v>18</v>
      </c>
      <c r="B22" s="14"/>
      <c r="C22" s="16"/>
      <c r="D22" s="16">
        <v>0.04</v>
      </c>
      <c r="E22" s="17">
        <v>0.04</v>
      </c>
      <c r="F22" s="15">
        <v>0.04</v>
      </c>
      <c r="G22" s="7">
        <v>0.03</v>
      </c>
      <c r="H22" s="116">
        <v>0.05</v>
      </c>
      <c r="I22" s="117"/>
    </row>
    <row r="23" spans="1:10" ht="22.15" customHeight="1" x14ac:dyDescent="0.2">
      <c r="A23" s="66">
        <v>19</v>
      </c>
      <c r="B23" s="14"/>
      <c r="C23" s="16"/>
      <c r="D23" s="16">
        <v>0.04</v>
      </c>
      <c r="E23" s="17">
        <v>0.03</v>
      </c>
      <c r="F23" s="15">
        <v>0.03</v>
      </c>
      <c r="G23" s="7"/>
      <c r="H23" s="116">
        <v>0.04</v>
      </c>
      <c r="I23" s="117"/>
    </row>
    <row r="24" spans="1:10" ht="22.15" customHeight="1" x14ac:dyDescent="0.2">
      <c r="A24" s="66">
        <v>20</v>
      </c>
      <c r="B24" s="14"/>
      <c r="C24" s="16"/>
      <c r="D24" s="16">
        <v>0.04</v>
      </c>
      <c r="E24" s="17">
        <v>0.05</v>
      </c>
      <c r="F24" s="15">
        <v>0.04</v>
      </c>
      <c r="G24" s="7">
        <v>0.03</v>
      </c>
      <c r="H24" s="116">
        <v>0.25</v>
      </c>
      <c r="I24" s="117"/>
    </row>
    <row r="25" spans="1:10" ht="22.15" customHeight="1" x14ac:dyDescent="0.2">
      <c r="A25" s="66">
        <v>21</v>
      </c>
      <c r="B25" s="14"/>
      <c r="C25" s="16"/>
      <c r="D25" s="16"/>
      <c r="E25" s="17">
        <v>0.04</v>
      </c>
      <c r="F25" s="15">
        <v>0.03</v>
      </c>
      <c r="G25" s="7">
        <v>0.03</v>
      </c>
      <c r="H25" s="116">
        <v>0.04</v>
      </c>
      <c r="I25" s="117"/>
    </row>
    <row r="26" spans="1:10" ht="22.15" customHeight="1" x14ac:dyDescent="0.2">
      <c r="A26" s="66">
        <v>22</v>
      </c>
      <c r="B26" s="14"/>
      <c r="C26" s="16"/>
      <c r="D26" s="16">
        <v>0.05</v>
      </c>
      <c r="E26" s="17">
        <v>0.04</v>
      </c>
      <c r="F26" s="15">
        <v>0.03</v>
      </c>
      <c r="G26" s="7">
        <v>0.03</v>
      </c>
      <c r="H26" s="116">
        <v>0.05</v>
      </c>
      <c r="I26" s="117"/>
      <c r="J26" s="1" t="s">
        <v>96</v>
      </c>
    </row>
    <row r="27" spans="1:10" ht="22.15" customHeight="1" x14ac:dyDescent="0.2">
      <c r="A27" s="66">
        <v>23</v>
      </c>
      <c r="B27" s="14"/>
      <c r="C27" s="16"/>
      <c r="D27" s="16">
        <v>0.04</v>
      </c>
      <c r="E27" s="17">
        <v>0.03</v>
      </c>
      <c r="F27" s="15">
        <v>0.03</v>
      </c>
      <c r="G27" s="7">
        <v>0.03</v>
      </c>
      <c r="H27" s="116">
        <v>0.04</v>
      </c>
      <c r="I27" s="117"/>
    </row>
    <row r="28" spans="1:10" ht="22.15" customHeight="1" x14ac:dyDescent="0.2">
      <c r="A28" s="66">
        <v>24</v>
      </c>
      <c r="B28" s="14"/>
      <c r="C28" s="16"/>
      <c r="D28" s="16">
        <v>0.04</v>
      </c>
      <c r="E28" s="17">
        <v>0.04</v>
      </c>
      <c r="F28" s="15">
        <v>7.0000000000000007E-2</v>
      </c>
      <c r="G28" s="7">
        <v>0.05</v>
      </c>
      <c r="H28" s="116">
        <v>0.09</v>
      </c>
      <c r="I28" s="117"/>
    </row>
    <row r="29" spans="1:10" ht="22.15" customHeight="1" x14ac:dyDescent="0.2">
      <c r="A29" s="66">
        <v>25</v>
      </c>
      <c r="B29" s="14"/>
      <c r="C29" s="16"/>
      <c r="D29" s="16">
        <v>0.04</v>
      </c>
      <c r="E29" s="17">
        <v>0.04</v>
      </c>
      <c r="F29" s="15">
        <v>0.03</v>
      </c>
      <c r="G29" s="7">
        <v>0.03</v>
      </c>
      <c r="H29" s="116">
        <v>0.05</v>
      </c>
      <c r="I29" s="117"/>
    </row>
    <row r="30" spans="1:10" ht="22.15" customHeight="1" x14ac:dyDescent="0.2">
      <c r="A30" s="66">
        <v>26</v>
      </c>
      <c r="B30" s="14"/>
      <c r="C30" s="16"/>
      <c r="D30" s="16">
        <v>0.04</v>
      </c>
      <c r="E30" s="17">
        <v>0.05</v>
      </c>
      <c r="F30" s="15">
        <v>0.05</v>
      </c>
      <c r="G30" s="7">
        <v>0.04</v>
      </c>
      <c r="H30" s="116">
        <v>0.06</v>
      </c>
      <c r="I30" s="117"/>
    </row>
    <row r="31" spans="1:10" ht="22.15" customHeight="1" x14ac:dyDescent="0.2">
      <c r="A31" s="66">
        <v>27</v>
      </c>
      <c r="B31" s="14"/>
      <c r="C31" s="16"/>
      <c r="D31" s="16"/>
      <c r="E31" s="17">
        <v>0.04</v>
      </c>
      <c r="F31" s="15"/>
      <c r="G31" s="7">
        <v>0.03</v>
      </c>
      <c r="H31" s="116">
        <v>0.04</v>
      </c>
      <c r="I31" s="117"/>
    </row>
    <row r="32" spans="1:10" ht="22.15" customHeight="1" x14ac:dyDescent="0.2">
      <c r="A32" s="66">
        <v>28</v>
      </c>
      <c r="B32" s="14"/>
      <c r="C32" s="16"/>
      <c r="D32" s="16"/>
      <c r="E32" s="17">
        <v>0.04</v>
      </c>
      <c r="F32" s="15">
        <v>7.0000000000000007E-2</v>
      </c>
      <c r="G32" s="7"/>
      <c r="H32" s="116">
        <v>7.0000000000000007E-2</v>
      </c>
      <c r="I32" s="117"/>
    </row>
    <row r="33" spans="1:9" ht="22.15" customHeight="1" x14ac:dyDescent="0.2">
      <c r="A33" s="66">
        <v>29</v>
      </c>
      <c r="B33" s="14"/>
      <c r="C33" s="16"/>
      <c r="D33" s="16"/>
      <c r="E33" s="17">
        <v>0.05</v>
      </c>
      <c r="F33" s="15">
        <v>0.04</v>
      </c>
      <c r="G33" s="7">
        <v>0.04</v>
      </c>
      <c r="H33" s="116">
        <v>0.06</v>
      </c>
      <c r="I33" s="117"/>
    </row>
    <row r="34" spans="1:9" ht="22.15" customHeight="1" x14ac:dyDescent="0.2">
      <c r="A34" s="66">
        <v>30</v>
      </c>
      <c r="B34" s="14">
        <v>0.03</v>
      </c>
      <c r="C34" s="16">
        <v>0.03</v>
      </c>
      <c r="D34" s="16">
        <v>0.03</v>
      </c>
      <c r="E34" s="17">
        <v>0.03</v>
      </c>
      <c r="F34" s="15">
        <v>0.04</v>
      </c>
      <c r="G34" s="7">
        <v>0.04</v>
      </c>
      <c r="H34" s="116">
        <v>0.04</v>
      </c>
      <c r="I34" s="117"/>
    </row>
    <row r="35" spans="1:9" ht="22.15" customHeight="1" thickBot="1" x14ac:dyDescent="0.25">
      <c r="A35" s="67">
        <v>31</v>
      </c>
      <c r="B35" s="18"/>
      <c r="C35" s="20"/>
      <c r="D35" s="20"/>
      <c r="E35" s="21">
        <v>0.04</v>
      </c>
      <c r="F35" s="19">
        <v>0.03</v>
      </c>
      <c r="G35" s="9"/>
      <c r="H35" s="164">
        <v>0.04</v>
      </c>
      <c r="I35" s="165"/>
    </row>
    <row r="36" spans="1:9" s="3" customFormat="1" ht="20.65" customHeight="1" thickTop="1" thickBot="1" x14ac:dyDescent="0.3">
      <c r="A36" s="159" t="s">
        <v>18</v>
      </c>
      <c r="B36" s="160"/>
      <c r="C36" s="161"/>
      <c r="D36" s="161"/>
      <c r="E36" s="162"/>
      <c r="F36" s="156" t="s">
        <v>13</v>
      </c>
      <c r="G36" s="157"/>
      <c r="H36" s="157"/>
      <c r="I36" s="158"/>
    </row>
    <row r="37" spans="1:9" s="22" customFormat="1" ht="36.950000000000003" customHeight="1" thickTop="1" x14ac:dyDescent="0.2">
      <c r="A37" s="128" t="s">
        <v>41</v>
      </c>
      <c r="B37" s="129"/>
      <c r="C37" s="129"/>
      <c r="D37" s="129"/>
      <c r="E37" s="24" t="s">
        <v>8</v>
      </c>
      <c r="F37" s="127" t="s">
        <v>37</v>
      </c>
      <c r="G37" s="127"/>
      <c r="H37" s="127" t="s">
        <v>38</v>
      </c>
      <c r="I37" s="127"/>
    </row>
    <row r="38" spans="1:9" s="22" customFormat="1" ht="15" x14ac:dyDescent="0.2">
      <c r="A38" s="130" t="s">
        <v>42</v>
      </c>
      <c r="B38" s="131"/>
      <c r="C38" s="131"/>
      <c r="D38" s="131"/>
      <c r="E38" s="26" t="s">
        <v>8</v>
      </c>
      <c r="F38" s="134" t="s">
        <v>8</v>
      </c>
      <c r="G38" s="138"/>
      <c r="H38" s="134" t="s">
        <v>8</v>
      </c>
      <c r="I38" s="135"/>
    </row>
    <row r="39" spans="1:9" s="22" customFormat="1" ht="22.5" customHeight="1" thickBot="1" x14ac:dyDescent="0.25">
      <c r="A39" s="132" t="s">
        <v>19</v>
      </c>
      <c r="B39" s="133"/>
      <c r="C39" s="133"/>
      <c r="D39" s="133"/>
      <c r="E39" s="25" t="s">
        <v>8</v>
      </c>
      <c r="F39" s="136"/>
      <c r="G39" s="139"/>
      <c r="H39" s="136"/>
      <c r="I39" s="137"/>
    </row>
    <row r="40" spans="1:9" s="3" customFormat="1" ht="20.25" customHeight="1" thickTop="1" thickBot="1" x14ac:dyDescent="0.3">
      <c r="A40" s="147" t="s">
        <v>16</v>
      </c>
      <c r="B40" s="148"/>
      <c r="C40" s="148"/>
      <c r="D40" s="148"/>
      <c r="E40" s="149"/>
      <c r="F40" s="118" t="s">
        <v>52</v>
      </c>
      <c r="G40" s="119"/>
      <c r="H40" s="119"/>
      <c r="I40" s="120"/>
    </row>
    <row r="41" spans="1:9" s="3" customFormat="1" ht="20.25" customHeight="1" thickTop="1" thickBot="1" x14ac:dyDescent="0.3">
      <c r="A41" s="147"/>
      <c r="B41" s="150"/>
      <c r="C41" s="150"/>
      <c r="D41" s="150"/>
      <c r="E41" s="149"/>
      <c r="F41" s="118" t="s">
        <v>14</v>
      </c>
      <c r="G41" s="119"/>
      <c r="H41" s="120"/>
      <c r="I41" s="23" t="s">
        <v>54</v>
      </c>
    </row>
    <row r="42" spans="1:9" s="3" customFormat="1" ht="21" customHeight="1" thickTop="1" thickBot="1" x14ac:dyDescent="0.3">
      <c r="A42" s="151"/>
      <c r="B42" s="152"/>
      <c r="C42" s="152"/>
      <c r="D42" s="152"/>
      <c r="E42" s="153"/>
      <c r="F42" s="118" t="s">
        <v>55</v>
      </c>
      <c r="G42" s="119"/>
      <c r="H42" s="120"/>
      <c r="I42" s="23" t="s">
        <v>53</v>
      </c>
    </row>
    <row r="43" spans="1:9" s="42" customFormat="1" ht="14.25" customHeight="1" thickTop="1" x14ac:dyDescent="0.2">
      <c r="A43" s="142" t="s">
        <v>39</v>
      </c>
      <c r="B43" s="142"/>
      <c r="C43" s="142"/>
      <c r="D43" s="142"/>
      <c r="E43" s="142"/>
      <c r="F43" s="142"/>
      <c r="G43" s="142"/>
      <c r="H43" s="142"/>
      <c r="I43" s="142"/>
    </row>
    <row r="44" spans="1:9" s="42" customFormat="1" ht="18.75" customHeight="1" x14ac:dyDescent="0.2">
      <c r="A44" s="146" t="s">
        <v>40</v>
      </c>
      <c r="B44" s="146"/>
      <c r="C44" s="146"/>
      <c r="D44" s="146"/>
      <c r="E44" s="146"/>
      <c r="F44" s="146"/>
      <c r="G44" s="146"/>
      <c r="H44" s="146"/>
      <c r="I44" s="146"/>
    </row>
    <row r="45" spans="1:9" ht="12.75" customHeight="1" x14ac:dyDescent="0.2">
      <c r="A45" s="141" t="s">
        <v>20</v>
      </c>
      <c r="B45" s="141"/>
      <c r="C45" s="141"/>
      <c r="D45" s="141"/>
      <c r="E45" s="141"/>
      <c r="F45" s="141"/>
      <c r="G45" s="141"/>
      <c r="H45" s="141"/>
      <c r="I45" s="141"/>
    </row>
    <row r="46" spans="1:9" ht="15.75" x14ac:dyDescent="0.2">
      <c r="A46" s="154" t="s">
        <v>4</v>
      </c>
      <c r="B46" s="154"/>
      <c r="C46" s="154"/>
      <c r="D46" s="154"/>
      <c r="E46" s="154"/>
      <c r="F46" s="154"/>
      <c r="G46" s="154"/>
      <c r="H46" s="68" t="s">
        <v>51</v>
      </c>
      <c r="I46" s="32"/>
    </row>
    <row r="47" spans="1:9" ht="25.5" x14ac:dyDescent="0.2">
      <c r="A47" s="56" t="s">
        <v>15</v>
      </c>
      <c r="B47" s="145" t="s">
        <v>50</v>
      </c>
      <c r="C47" s="145"/>
      <c r="D47" s="46" t="s">
        <v>47</v>
      </c>
      <c r="E47" s="47"/>
      <c r="F47" s="46" t="s">
        <v>36</v>
      </c>
      <c r="G47" s="44">
        <v>44562</v>
      </c>
      <c r="H47" s="69" t="s">
        <v>35</v>
      </c>
      <c r="I47" s="38">
        <v>0.5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0" t="s">
        <v>7</v>
      </c>
      <c r="B49" s="71" t="s">
        <v>21</v>
      </c>
      <c r="C49" s="72" t="s">
        <v>17</v>
      </c>
      <c r="D49" s="72" t="s">
        <v>9</v>
      </c>
      <c r="E49" s="72" t="s">
        <v>0</v>
      </c>
      <c r="F49" s="72" t="s">
        <v>1</v>
      </c>
      <c r="G49" s="72" t="s">
        <v>6</v>
      </c>
      <c r="H49" s="72" t="s">
        <v>22</v>
      </c>
      <c r="I49" s="73" t="s">
        <v>23</v>
      </c>
    </row>
    <row r="50" spans="1:9" ht="15.75" thickBot="1" x14ac:dyDescent="0.25">
      <c r="A50" s="74"/>
      <c r="B50" s="75" t="s">
        <v>24</v>
      </c>
      <c r="C50" s="75" t="s">
        <v>25</v>
      </c>
      <c r="D50" s="76" t="s">
        <v>2</v>
      </c>
      <c r="E50" s="75" t="s">
        <v>26</v>
      </c>
      <c r="F50" s="75"/>
      <c r="G50" s="75" t="s">
        <v>3</v>
      </c>
      <c r="H50" s="75" t="s">
        <v>8</v>
      </c>
      <c r="I50" s="77" t="s">
        <v>27</v>
      </c>
    </row>
    <row r="51" spans="1:9" ht="24" customHeight="1" thickTop="1" x14ac:dyDescent="0.2">
      <c r="A51" s="65">
        <v>1</v>
      </c>
      <c r="B51" s="4">
        <v>1.03</v>
      </c>
      <c r="C51" s="50">
        <v>66</v>
      </c>
      <c r="D51" s="52">
        <f>IF(B51="","",B51*C51)</f>
        <v>67.98</v>
      </c>
      <c r="E51" s="53">
        <v>9</v>
      </c>
      <c r="F51" s="12">
        <v>6.9</v>
      </c>
      <c r="G51" s="35">
        <f>IF(B51="","",IF(E51&lt;12.5,(0.353*$I$47)*(12.006+EXP(2.46-0.073*E51+0.125*B51+0.389*F51)),(0.361*$I$47)*(-2.261+EXP(2.69-0.065*E51+0.111*B51+0.361*F51))))</f>
        <v>19.958567875830319</v>
      </c>
      <c r="H51" s="48" t="str">
        <f t="shared" ref="H51:H81" si="0">IF(D51&gt;G51,"Y","N")</f>
        <v>Y</v>
      </c>
      <c r="I51" s="49">
        <v>155</v>
      </c>
    </row>
    <row r="52" spans="1:9" ht="24" customHeight="1" x14ac:dyDescent="0.2">
      <c r="A52" s="66">
        <v>2</v>
      </c>
      <c r="B52" s="6">
        <v>0.98</v>
      </c>
      <c r="C52" s="50">
        <v>66</v>
      </c>
      <c r="D52" s="33">
        <f t="shared" ref="D52:D81" si="1">IF(B52="","",B52*C52)</f>
        <v>64.679999999999993</v>
      </c>
      <c r="E52" s="51">
        <v>9.5</v>
      </c>
      <c r="F52" s="15">
        <v>6.98</v>
      </c>
      <c r="G52" s="35">
        <f t="shared" ref="G52:G81" si="2">IF(B52="","",IF(E52&lt;12.5,(0.353*$I$47)*(12.006+EXP(2.46-0.073*E52+0.125*B52+0.389*F52)),(0.361*$I$47)*(-2.261+EXP(2.69-0.065*E52+0.111*B52+0.361*F52))))</f>
        <v>19.752296182468562</v>
      </c>
      <c r="H52" s="48" t="str">
        <f t="shared" si="0"/>
        <v>Y</v>
      </c>
      <c r="I52" s="49">
        <v>155</v>
      </c>
    </row>
    <row r="53" spans="1:9" ht="24" customHeight="1" x14ac:dyDescent="0.2">
      <c r="A53" s="66">
        <v>3</v>
      </c>
      <c r="B53" s="6">
        <v>1.01</v>
      </c>
      <c r="C53" s="50">
        <v>81</v>
      </c>
      <c r="D53" s="33">
        <f t="shared" si="1"/>
        <v>81.81</v>
      </c>
      <c r="E53" s="51">
        <v>9.8000000000000007</v>
      </c>
      <c r="F53" s="15">
        <v>7.06</v>
      </c>
      <c r="G53" s="35">
        <f t="shared" si="2"/>
        <v>19.982488841191348</v>
      </c>
      <c r="H53" s="48" t="str">
        <f t="shared" si="0"/>
        <v>Y</v>
      </c>
      <c r="I53" s="49">
        <v>155</v>
      </c>
    </row>
    <row r="54" spans="1:9" ht="24" customHeight="1" x14ac:dyDescent="0.2">
      <c r="A54" s="66">
        <v>4</v>
      </c>
      <c r="B54" s="6">
        <v>1.01</v>
      </c>
      <c r="C54" s="50">
        <v>81</v>
      </c>
      <c r="D54" s="33">
        <f t="shared" si="1"/>
        <v>81.81</v>
      </c>
      <c r="E54" s="51">
        <v>9.1</v>
      </c>
      <c r="F54" s="15">
        <v>7.12</v>
      </c>
      <c r="G54" s="35">
        <f t="shared" si="2"/>
        <v>21.362987288406927</v>
      </c>
      <c r="H54" s="48" t="str">
        <f t="shared" si="0"/>
        <v>Y</v>
      </c>
      <c r="I54" s="49">
        <v>155</v>
      </c>
    </row>
    <row r="55" spans="1:9" ht="24" customHeight="1" x14ac:dyDescent="0.2">
      <c r="A55" s="66">
        <v>5</v>
      </c>
      <c r="B55" s="6">
        <v>0.99</v>
      </c>
      <c r="C55" s="50">
        <v>81</v>
      </c>
      <c r="D55" s="33">
        <f t="shared" si="1"/>
        <v>80.19</v>
      </c>
      <c r="E55" s="51">
        <v>9.5</v>
      </c>
      <c r="F55" s="15">
        <v>7.09</v>
      </c>
      <c r="G55" s="35">
        <f t="shared" si="2"/>
        <v>20.546217786852409</v>
      </c>
      <c r="H55" s="48" t="str">
        <f t="shared" si="0"/>
        <v>Y</v>
      </c>
      <c r="I55" s="49">
        <v>155</v>
      </c>
    </row>
    <row r="56" spans="1:9" ht="24" customHeight="1" x14ac:dyDescent="0.2">
      <c r="A56" s="66">
        <v>6</v>
      </c>
      <c r="B56" s="6">
        <v>0.99</v>
      </c>
      <c r="C56" s="50">
        <v>81</v>
      </c>
      <c r="D56" s="33">
        <f t="shared" si="1"/>
        <v>80.19</v>
      </c>
      <c r="E56" s="51">
        <v>9.8000000000000007</v>
      </c>
      <c r="F56" s="15">
        <v>6.98</v>
      </c>
      <c r="G56" s="35">
        <f t="shared" si="2"/>
        <v>19.391903693629001</v>
      </c>
      <c r="H56" s="48" t="str">
        <f t="shared" si="0"/>
        <v>Y</v>
      </c>
      <c r="I56" s="49">
        <v>155</v>
      </c>
    </row>
    <row r="57" spans="1:9" ht="24" customHeight="1" x14ac:dyDescent="0.2">
      <c r="A57" s="66">
        <v>7</v>
      </c>
      <c r="B57" s="6">
        <v>0.94</v>
      </c>
      <c r="C57" s="50">
        <v>81</v>
      </c>
      <c r="D57" s="33">
        <f t="shared" si="1"/>
        <v>76.14</v>
      </c>
      <c r="E57" s="51">
        <v>9</v>
      </c>
      <c r="F57" s="15">
        <v>6.87</v>
      </c>
      <c r="G57" s="35">
        <f t="shared" si="2"/>
        <v>19.554336519699536</v>
      </c>
      <c r="H57" s="48" t="str">
        <f t="shared" si="0"/>
        <v>Y</v>
      </c>
      <c r="I57" s="49">
        <v>155</v>
      </c>
    </row>
    <row r="58" spans="1:9" ht="24" customHeight="1" x14ac:dyDescent="0.2">
      <c r="A58" s="66">
        <v>8</v>
      </c>
      <c r="B58" s="6">
        <v>1</v>
      </c>
      <c r="C58" s="50">
        <v>81</v>
      </c>
      <c r="D58" s="33">
        <f t="shared" si="1"/>
        <v>81</v>
      </c>
      <c r="E58" s="51">
        <v>8.8000000000000007</v>
      </c>
      <c r="F58" s="15">
        <v>6.91</v>
      </c>
      <c r="G58" s="35">
        <f t="shared" si="2"/>
        <v>20.223469767401784</v>
      </c>
      <c r="H58" s="48" t="str">
        <f t="shared" si="0"/>
        <v>Y</v>
      </c>
      <c r="I58" s="49">
        <v>155</v>
      </c>
    </row>
    <row r="59" spans="1:9" ht="24" customHeight="1" x14ac:dyDescent="0.2">
      <c r="A59" s="66">
        <v>9</v>
      </c>
      <c r="B59" s="6">
        <v>0.99</v>
      </c>
      <c r="C59" s="50">
        <v>81</v>
      </c>
      <c r="D59" s="33">
        <f t="shared" si="1"/>
        <v>80.19</v>
      </c>
      <c r="E59" s="51">
        <v>8.5</v>
      </c>
      <c r="F59" s="15">
        <v>6.89</v>
      </c>
      <c r="G59" s="35">
        <f t="shared" si="2"/>
        <v>20.457979366302531</v>
      </c>
      <c r="H59" s="48" t="str">
        <f t="shared" si="0"/>
        <v>Y</v>
      </c>
      <c r="I59" s="49">
        <v>155</v>
      </c>
    </row>
    <row r="60" spans="1:9" ht="24" customHeight="1" x14ac:dyDescent="0.2">
      <c r="A60" s="66">
        <v>10</v>
      </c>
      <c r="B60" s="6">
        <v>0.91</v>
      </c>
      <c r="C60" s="50">
        <v>81</v>
      </c>
      <c r="D60" s="33">
        <f t="shared" si="1"/>
        <v>73.710000000000008</v>
      </c>
      <c r="E60" s="51">
        <v>9.8000000000000007</v>
      </c>
      <c r="F60" s="15">
        <v>6.93</v>
      </c>
      <c r="G60" s="35">
        <f t="shared" si="2"/>
        <v>18.890635815621916</v>
      </c>
      <c r="H60" s="48" t="str">
        <f t="shared" si="0"/>
        <v>Y</v>
      </c>
      <c r="I60" s="49">
        <v>155</v>
      </c>
    </row>
    <row r="61" spans="1:9" ht="24" customHeight="1" x14ac:dyDescent="0.2">
      <c r="A61" s="66">
        <v>11</v>
      </c>
      <c r="B61" s="6">
        <v>0.85</v>
      </c>
      <c r="C61" s="50">
        <v>81</v>
      </c>
      <c r="D61" s="33">
        <f t="shared" si="1"/>
        <v>68.849999999999994</v>
      </c>
      <c r="E61" s="51">
        <v>9.6999999999999993</v>
      </c>
      <c r="F61" s="15">
        <v>6.95</v>
      </c>
      <c r="G61" s="35">
        <f t="shared" si="2"/>
        <v>19.018247404799354</v>
      </c>
      <c r="H61" s="48" t="str">
        <f t="shared" si="0"/>
        <v>Y</v>
      </c>
      <c r="I61" s="49">
        <v>155</v>
      </c>
    </row>
    <row r="62" spans="1:9" ht="24" customHeight="1" x14ac:dyDescent="0.2">
      <c r="A62" s="66">
        <v>12</v>
      </c>
      <c r="B62" s="6">
        <v>0.88</v>
      </c>
      <c r="C62" s="50">
        <v>81</v>
      </c>
      <c r="D62" s="33">
        <f t="shared" si="1"/>
        <v>71.28</v>
      </c>
      <c r="E62" s="51">
        <v>9.5</v>
      </c>
      <c r="F62" s="15">
        <v>6.97</v>
      </c>
      <c r="G62" s="35">
        <f t="shared" si="2"/>
        <v>19.465642965156356</v>
      </c>
      <c r="H62" s="48" t="str">
        <f t="shared" si="0"/>
        <v>Y</v>
      </c>
      <c r="I62" s="49">
        <v>155</v>
      </c>
    </row>
    <row r="63" spans="1:9" ht="24" customHeight="1" x14ac:dyDescent="0.2">
      <c r="A63" s="66">
        <v>13</v>
      </c>
      <c r="B63" s="6">
        <v>0.81</v>
      </c>
      <c r="C63" s="50">
        <v>81</v>
      </c>
      <c r="D63" s="33">
        <f t="shared" si="1"/>
        <v>65.61</v>
      </c>
      <c r="E63" s="51">
        <v>9.6999999999999993</v>
      </c>
      <c r="F63" s="15">
        <v>6.98</v>
      </c>
      <c r="G63" s="35">
        <f t="shared" si="2"/>
        <v>19.131341741786652</v>
      </c>
      <c r="H63" s="48" t="str">
        <f t="shared" si="0"/>
        <v>Y</v>
      </c>
      <c r="I63" s="49">
        <v>155</v>
      </c>
    </row>
    <row r="64" spans="1:9" ht="24" customHeight="1" x14ac:dyDescent="0.2">
      <c r="A64" s="66">
        <v>14</v>
      </c>
      <c r="B64" s="6">
        <v>0.92</v>
      </c>
      <c r="C64" s="50">
        <v>81</v>
      </c>
      <c r="D64" s="33">
        <f t="shared" si="1"/>
        <v>74.52000000000001</v>
      </c>
      <c r="E64" s="51">
        <v>8.8000000000000007</v>
      </c>
      <c r="F64" s="15">
        <v>6.76</v>
      </c>
      <c r="G64" s="35">
        <f t="shared" si="2"/>
        <v>19.027375430883176</v>
      </c>
      <c r="H64" s="48" t="str">
        <f t="shared" si="0"/>
        <v>Y</v>
      </c>
      <c r="I64" s="49">
        <v>155</v>
      </c>
    </row>
    <row r="65" spans="1:9" ht="24" customHeight="1" x14ac:dyDescent="0.2">
      <c r="A65" s="66">
        <v>15</v>
      </c>
      <c r="B65" s="6">
        <v>0.88</v>
      </c>
      <c r="C65" s="50">
        <v>81</v>
      </c>
      <c r="D65" s="33">
        <f t="shared" si="1"/>
        <v>71.28</v>
      </c>
      <c r="E65" s="51">
        <v>8.6999999999999993</v>
      </c>
      <c r="F65" s="15">
        <v>6.78</v>
      </c>
      <c r="G65" s="35">
        <f t="shared" si="2"/>
        <v>19.198673150604282</v>
      </c>
      <c r="H65" s="48" t="str">
        <f t="shared" si="0"/>
        <v>Y</v>
      </c>
      <c r="I65" s="49">
        <v>155</v>
      </c>
    </row>
    <row r="66" spans="1:9" ht="24" customHeight="1" x14ac:dyDescent="0.2">
      <c r="A66" s="66">
        <v>16</v>
      </c>
      <c r="B66" s="6">
        <v>0.85</v>
      </c>
      <c r="C66" s="50">
        <v>81</v>
      </c>
      <c r="D66" s="33">
        <f t="shared" si="1"/>
        <v>68.849999999999994</v>
      </c>
      <c r="E66" s="51">
        <v>8.6999999999999993</v>
      </c>
      <c r="F66" s="15">
        <v>6.88</v>
      </c>
      <c r="G66" s="35">
        <f t="shared" si="2"/>
        <v>19.809697429813468</v>
      </c>
      <c r="H66" s="48" t="str">
        <f t="shared" si="0"/>
        <v>Y</v>
      </c>
      <c r="I66" s="49">
        <v>155</v>
      </c>
    </row>
    <row r="67" spans="1:9" ht="24" customHeight="1" x14ac:dyDescent="0.2">
      <c r="A67" s="66">
        <v>17</v>
      </c>
      <c r="B67" s="6">
        <v>0.9</v>
      </c>
      <c r="C67" s="50">
        <v>81</v>
      </c>
      <c r="D67" s="33">
        <f t="shared" si="1"/>
        <v>72.900000000000006</v>
      </c>
      <c r="E67" s="51">
        <v>8.9</v>
      </c>
      <c r="F67" s="15">
        <v>6.9</v>
      </c>
      <c r="G67" s="35">
        <f t="shared" si="2"/>
        <v>19.799616639206739</v>
      </c>
      <c r="H67" s="48" t="str">
        <f t="shared" si="0"/>
        <v>Y</v>
      </c>
      <c r="I67" s="49">
        <v>155</v>
      </c>
    </row>
    <row r="68" spans="1:9" ht="24" customHeight="1" x14ac:dyDescent="0.2">
      <c r="A68" s="66">
        <v>18</v>
      </c>
      <c r="B68" s="6">
        <v>0.88</v>
      </c>
      <c r="C68" s="50">
        <v>81</v>
      </c>
      <c r="D68" s="33">
        <f t="shared" si="1"/>
        <v>71.28</v>
      </c>
      <c r="E68" s="51">
        <v>8.8000000000000007</v>
      </c>
      <c r="F68" s="15">
        <v>6.79</v>
      </c>
      <c r="G68" s="35">
        <f t="shared" si="2"/>
        <v>19.140530855304569</v>
      </c>
      <c r="H68" s="48" t="str">
        <f t="shared" si="0"/>
        <v>Y</v>
      </c>
      <c r="I68" s="49">
        <v>155</v>
      </c>
    </row>
    <row r="69" spans="1:9" ht="24" customHeight="1" x14ac:dyDescent="0.2">
      <c r="A69" s="66">
        <v>19</v>
      </c>
      <c r="B69" s="6">
        <v>0.82</v>
      </c>
      <c r="C69" s="50">
        <v>81</v>
      </c>
      <c r="D69" s="33">
        <f t="shared" si="1"/>
        <v>66.42</v>
      </c>
      <c r="E69" s="51">
        <v>9.3000000000000007</v>
      </c>
      <c r="F69" s="15">
        <v>6.92</v>
      </c>
      <c r="G69" s="35">
        <f t="shared" si="2"/>
        <v>19.252730096311836</v>
      </c>
      <c r="H69" s="48" t="str">
        <f t="shared" si="0"/>
        <v>Y</v>
      </c>
      <c r="I69" s="49">
        <v>155</v>
      </c>
    </row>
    <row r="70" spans="1:9" ht="24" customHeight="1" x14ac:dyDescent="0.2">
      <c r="A70" s="66">
        <v>20</v>
      </c>
      <c r="B70" s="6">
        <v>0.81</v>
      </c>
      <c r="C70" s="50">
        <v>81</v>
      </c>
      <c r="D70" s="33">
        <f t="shared" si="1"/>
        <v>65.61</v>
      </c>
      <c r="E70" s="51">
        <v>8.9</v>
      </c>
      <c r="F70" s="15">
        <v>6.75</v>
      </c>
      <c r="G70" s="35">
        <f t="shared" si="2"/>
        <v>18.610897091352651</v>
      </c>
      <c r="H70" s="48" t="str">
        <f t="shared" si="0"/>
        <v>Y</v>
      </c>
      <c r="I70" s="49">
        <v>155</v>
      </c>
    </row>
    <row r="71" spans="1:9" ht="24" customHeight="1" x14ac:dyDescent="0.2">
      <c r="A71" s="66">
        <v>21</v>
      </c>
      <c r="B71" s="6">
        <v>0.81</v>
      </c>
      <c r="C71" s="50">
        <v>81</v>
      </c>
      <c r="D71" s="33">
        <f t="shared" si="1"/>
        <v>65.61</v>
      </c>
      <c r="E71" s="51">
        <v>8.8000000000000007</v>
      </c>
      <c r="F71" s="15">
        <v>6.89</v>
      </c>
      <c r="G71" s="35">
        <f t="shared" si="2"/>
        <v>19.661543023121148</v>
      </c>
      <c r="H71" s="48" t="str">
        <f t="shared" si="0"/>
        <v>Y</v>
      </c>
      <c r="I71" s="49">
        <v>155</v>
      </c>
    </row>
    <row r="72" spans="1:9" ht="24" customHeight="1" x14ac:dyDescent="0.2">
      <c r="A72" s="66">
        <v>22</v>
      </c>
      <c r="B72" s="6">
        <v>0.85</v>
      </c>
      <c r="C72" s="50">
        <v>81</v>
      </c>
      <c r="D72" s="33">
        <f t="shared" si="1"/>
        <v>68.849999999999994</v>
      </c>
      <c r="E72" s="51">
        <v>8.6</v>
      </c>
      <c r="F72" s="15">
        <v>6.97</v>
      </c>
      <c r="G72" s="35">
        <f t="shared" si="2"/>
        <v>20.574248366051783</v>
      </c>
      <c r="H72" s="48" t="str">
        <f t="shared" si="0"/>
        <v>Y</v>
      </c>
      <c r="I72" s="49">
        <v>155</v>
      </c>
    </row>
    <row r="73" spans="1:9" ht="24" customHeight="1" x14ac:dyDescent="0.2">
      <c r="A73" s="66">
        <v>23</v>
      </c>
      <c r="B73" s="6">
        <v>0.87</v>
      </c>
      <c r="C73" s="50">
        <v>81</v>
      </c>
      <c r="D73" s="33">
        <f t="shared" si="1"/>
        <v>70.47</v>
      </c>
      <c r="E73" s="51">
        <v>9.1</v>
      </c>
      <c r="F73" s="15">
        <v>6.88</v>
      </c>
      <c r="G73" s="35">
        <f t="shared" si="2"/>
        <v>19.343607374886677</v>
      </c>
      <c r="H73" s="48" t="str">
        <f t="shared" si="0"/>
        <v>Y</v>
      </c>
      <c r="I73" s="49">
        <v>155</v>
      </c>
    </row>
    <row r="74" spans="1:9" ht="24" customHeight="1" x14ac:dyDescent="0.2">
      <c r="A74" s="66">
        <v>24</v>
      </c>
      <c r="B74" s="6">
        <v>0.85</v>
      </c>
      <c r="C74" s="50">
        <v>81</v>
      </c>
      <c r="D74" s="33">
        <f t="shared" si="1"/>
        <v>68.849999999999994</v>
      </c>
      <c r="E74" s="51">
        <v>8.3000000000000007</v>
      </c>
      <c r="F74" s="15">
        <v>6.91</v>
      </c>
      <c r="G74" s="35">
        <f t="shared" si="2"/>
        <v>20.547692018523829</v>
      </c>
      <c r="H74" s="48" t="str">
        <f t="shared" si="0"/>
        <v>Y</v>
      </c>
      <c r="I74" s="49">
        <v>155</v>
      </c>
    </row>
    <row r="75" spans="1:9" ht="24" customHeight="1" x14ac:dyDescent="0.2">
      <c r="A75" s="66">
        <v>25</v>
      </c>
      <c r="B75" s="6">
        <v>0.85</v>
      </c>
      <c r="C75" s="50">
        <v>81</v>
      </c>
      <c r="D75" s="33">
        <f t="shared" si="1"/>
        <v>68.849999999999994</v>
      </c>
      <c r="E75" s="51">
        <v>8.6999999999999993</v>
      </c>
      <c r="F75" s="15">
        <v>6.9</v>
      </c>
      <c r="G75" s="35">
        <f t="shared" si="2"/>
        <v>19.947867380974301</v>
      </c>
      <c r="H75" s="48" t="str">
        <f t="shared" si="0"/>
        <v>Y</v>
      </c>
      <c r="I75" s="49">
        <v>155</v>
      </c>
    </row>
    <row r="76" spans="1:9" ht="24" customHeight="1" x14ac:dyDescent="0.2">
      <c r="A76" s="66">
        <v>26</v>
      </c>
      <c r="B76" s="6">
        <v>0.85</v>
      </c>
      <c r="C76" s="50">
        <v>81</v>
      </c>
      <c r="D76" s="33">
        <f t="shared" si="1"/>
        <v>68.849999999999994</v>
      </c>
      <c r="E76" s="51">
        <v>9.4</v>
      </c>
      <c r="F76" s="15">
        <v>6.89</v>
      </c>
      <c r="G76" s="35">
        <f t="shared" si="2"/>
        <v>18.993930086167879</v>
      </c>
      <c r="H76" s="48" t="str">
        <f t="shared" si="0"/>
        <v>Y</v>
      </c>
      <c r="I76" s="49">
        <v>155</v>
      </c>
    </row>
    <row r="77" spans="1:9" ht="24" customHeight="1" x14ac:dyDescent="0.2">
      <c r="A77" s="66">
        <v>27</v>
      </c>
      <c r="B77" s="6">
        <v>0.84</v>
      </c>
      <c r="C77" s="50">
        <v>81</v>
      </c>
      <c r="D77" s="33">
        <f>IF(B77="","",B77*C77)</f>
        <v>68.039999999999992</v>
      </c>
      <c r="E77" s="51">
        <v>8.8000000000000007</v>
      </c>
      <c r="F77" s="15">
        <v>6.99</v>
      </c>
      <c r="G77" s="35">
        <f>IF(B77="","",IF(E77&lt;12.5,(0.353*$I$47)*(12.006+EXP(2.46-0.073*E77+0.125*B77+0.389*F77)),(0.361*$I$47)*(-2.261+EXP(2.69-0.065*E77+0.111*B77+0.361*F77))))</f>
        <v>20.425914320759613</v>
      </c>
      <c r="H77" s="48" t="str">
        <f t="shared" si="0"/>
        <v>Y</v>
      </c>
      <c r="I77" s="49">
        <v>155</v>
      </c>
    </row>
    <row r="78" spans="1:9" ht="24" customHeight="1" x14ac:dyDescent="0.2">
      <c r="A78" s="66">
        <v>28</v>
      </c>
      <c r="B78" s="6">
        <v>0.83</v>
      </c>
      <c r="C78" s="50">
        <v>81</v>
      </c>
      <c r="D78" s="33">
        <f>IF(B78="","",B78*C78)</f>
        <v>67.22999999999999</v>
      </c>
      <c r="E78" s="51">
        <v>8.5</v>
      </c>
      <c r="F78" s="15">
        <v>6.89</v>
      </c>
      <c r="G78" s="35">
        <f>IF(B78="","",IF(E78&lt;12.5,(0.353*$I$47)*(12.006+EXP(2.46-0.073*E78+0.125*B78+0.389*F78)),(0.361*$I$47)*(-2.261+EXP(2.69-0.065*E78+0.111*B78+0.361*F78))))</f>
        <v>20.094844412927969</v>
      </c>
      <c r="H78" s="48" t="str">
        <f t="shared" si="0"/>
        <v>Y</v>
      </c>
      <c r="I78" s="49">
        <v>155</v>
      </c>
    </row>
    <row r="79" spans="1:9" ht="24" customHeight="1" x14ac:dyDescent="0.2">
      <c r="A79" s="66">
        <v>29</v>
      </c>
      <c r="B79" s="6">
        <v>0.81</v>
      </c>
      <c r="C79" s="50">
        <v>81</v>
      </c>
      <c r="D79" s="33">
        <f>IF(B79="","",B79*C79)</f>
        <v>65.61</v>
      </c>
      <c r="E79" s="51">
        <v>8.6999999999999993</v>
      </c>
      <c r="F79" s="15">
        <v>6.9</v>
      </c>
      <c r="G79" s="35">
        <f>IF(B79="","",IF(E79&lt;12.5,(0.353*$I$47)*(12.006+EXP(2.46-0.073*E79+0.125*B79+0.389*F79)),(0.361*$I$47)*(-2.261+EXP(2.69-0.065*E79+0.111*B79+0.361*F79))))</f>
        <v>19.858945828204511</v>
      </c>
      <c r="H79" s="48" t="str">
        <f t="shared" si="0"/>
        <v>Y</v>
      </c>
      <c r="I79" s="49">
        <v>155</v>
      </c>
    </row>
    <row r="80" spans="1:9" ht="24" customHeight="1" x14ac:dyDescent="0.2">
      <c r="A80" s="66">
        <v>30</v>
      </c>
      <c r="B80" s="6">
        <v>0.83</v>
      </c>
      <c r="C80" s="50">
        <v>81</v>
      </c>
      <c r="D80" s="33">
        <f t="shared" si="1"/>
        <v>67.22999999999999</v>
      </c>
      <c r="E80" s="51">
        <v>8.6999999999999993</v>
      </c>
      <c r="F80" s="15">
        <v>6.95</v>
      </c>
      <c r="G80" s="35">
        <f t="shared" si="2"/>
        <v>20.252641345556416</v>
      </c>
      <c r="H80" s="48" t="str">
        <f t="shared" si="0"/>
        <v>Y</v>
      </c>
      <c r="I80" s="49">
        <v>155</v>
      </c>
    </row>
    <row r="81" spans="1:9" ht="24" customHeight="1" thickBot="1" x14ac:dyDescent="0.25">
      <c r="A81" s="66">
        <v>31</v>
      </c>
      <c r="B81" s="8">
        <v>0.78</v>
      </c>
      <c r="C81" s="50">
        <v>81</v>
      </c>
      <c r="D81" s="34">
        <f t="shared" si="1"/>
        <v>63.18</v>
      </c>
      <c r="E81" s="51">
        <v>8.5</v>
      </c>
      <c r="F81" s="19">
        <v>7.02</v>
      </c>
      <c r="G81" s="34">
        <f t="shared" si="2"/>
        <v>20.909449534776549</v>
      </c>
      <c r="H81" s="48" t="str">
        <f t="shared" si="0"/>
        <v>Y</v>
      </c>
      <c r="I81" s="49">
        <v>155</v>
      </c>
    </row>
    <row r="82" spans="1:9" ht="19.5" thickTop="1" x14ac:dyDescent="0.35">
      <c r="A82" s="27" t="s">
        <v>44</v>
      </c>
      <c r="B82" s="28"/>
      <c r="C82" s="28"/>
      <c r="D82" s="78"/>
      <c r="E82" s="29"/>
      <c r="F82" s="30"/>
      <c r="G82" s="29"/>
      <c r="H82" s="143" t="s">
        <v>45</v>
      </c>
      <c r="I82" s="144"/>
    </row>
    <row r="83" spans="1:9" ht="15" x14ac:dyDescent="0.25">
      <c r="A83" s="140" t="s">
        <v>11</v>
      </c>
      <c r="B83" s="140"/>
      <c r="C83" s="140"/>
      <c r="D83" s="140"/>
      <c r="E83" s="140"/>
      <c r="F83" s="140"/>
      <c r="G83" s="140"/>
      <c r="H83" s="140"/>
      <c r="I83" s="31"/>
    </row>
  </sheetData>
  <sheetProtection password="CCC7" sheet="1"/>
  <mergeCells count="56">
    <mergeCell ref="H24:I24"/>
    <mergeCell ref="H25:I25"/>
    <mergeCell ref="A1:G1"/>
    <mergeCell ref="F36:I36"/>
    <mergeCell ref="A36:E36"/>
    <mergeCell ref="A2:G2"/>
    <mergeCell ref="H26:I26"/>
    <mergeCell ref="H27:I27"/>
    <mergeCell ref="B3:D3"/>
    <mergeCell ref="H34:I34"/>
    <mergeCell ref="H35:I35"/>
    <mergeCell ref="H8:I8"/>
    <mergeCell ref="H11:I11"/>
    <mergeCell ref="H12:I12"/>
    <mergeCell ref="H16:I16"/>
    <mergeCell ref="H17:I17"/>
    <mergeCell ref="H13:I13"/>
    <mergeCell ref="H14:I14"/>
    <mergeCell ref="H15:I15"/>
    <mergeCell ref="A83:H83"/>
    <mergeCell ref="A45:I45"/>
    <mergeCell ref="A43:I43"/>
    <mergeCell ref="F42:H42"/>
    <mergeCell ref="F41:H41"/>
    <mergeCell ref="H82:I82"/>
    <mergeCell ref="B47:C47"/>
    <mergeCell ref="A44:I44"/>
    <mergeCell ref="A40:E42"/>
    <mergeCell ref="A46:G46"/>
    <mergeCell ref="H30:I30"/>
    <mergeCell ref="H31:I31"/>
    <mergeCell ref="H32:I32"/>
    <mergeCell ref="H33:I33"/>
    <mergeCell ref="F37:G37"/>
    <mergeCell ref="A37:D37"/>
    <mergeCell ref="A38:D38"/>
    <mergeCell ref="A39:D39"/>
    <mergeCell ref="H37:I37"/>
    <mergeCell ref="H38:I39"/>
    <mergeCell ref="F38:G39"/>
    <mergeCell ref="H10:I10"/>
    <mergeCell ref="H28:I28"/>
    <mergeCell ref="H29:I29"/>
    <mergeCell ref="F40:I40"/>
    <mergeCell ref="F3:G3"/>
    <mergeCell ref="H22:I22"/>
    <mergeCell ref="H23:I23"/>
    <mergeCell ref="H18:I18"/>
    <mergeCell ref="H19:I19"/>
    <mergeCell ref="H20:I20"/>
    <mergeCell ref="H21:I21"/>
    <mergeCell ref="H9:I9"/>
    <mergeCell ref="H4:I4"/>
    <mergeCell ref="H5:I5"/>
    <mergeCell ref="H6:I6"/>
    <mergeCell ref="H7:I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0"/>
  <sheetViews>
    <sheetView zoomScaleNormal="100" workbookViewId="0">
      <selection activeCell="AG37" sqref="AG37"/>
    </sheetView>
  </sheetViews>
  <sheetFormatPr defaultColWidth="9.140625" defaultRowHeight="12.75" x14ac:dyDescent="0.2"/>
  <cols>
    <col min="1" max="1" width="7.42578125" style="79" customWidth="1"/>
    <col min="2" max="12" width="8.28515625" style="100" customWidth="1"/>
    <col min="13" max="14" width="8.28515625" style="79" customWidth="1"/>
    <col min="15" max="27" width="8.28515625" style="79" hidden="1" customWidth="1"/>
    <col min="28" max="28" width="10.7109375" style="79" customWidth="1"/>
    <col min="29" max="29" width="9.140625" style="79"/>
    <col min="30" max="30" width="5.5703125" style="79" customWidth="1"/>
    <col min="31" max="31" width="10.7109375" style="79" customWidth="1"/>
    <col min="32" max="33" width="9.140625" style="79"/>
    <col min="34" max="34" width="11.5703125" style="79" bestFit="1" customWidth="1"/>
    <col min="35" max="16384" width="9.140625" style="79"/>
  </cols>
  <sheetData>
    <row r="1" spans="1:35" ht="23.25" x14ac:dyDescent="0.35">
      <c r="C1" s="167" t="s">
        <v>56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AB1" s="168" t="s">
        <v>57</v>
      </c>
      <c r="AC1" s="168"/>
      <c r="AE1" s="168" t="s">
        <v>58</v>
      </c>
      <c r="AF1" s="168"/>
    </row>
    <row r="2" spans="1:35" x14ac:dyDescent="0.2">
      <c r="AB2" s="168"/>
      <c r="AC2" s="168"/>
      <c r="AE2" s="168"/>
      <c r="AF2" s="168"/>
    </row>
    <row r="3" spans="1:35" x14ac:dyDescent="0.2">
      <c r="A3" s="80" t="s">
        <v>59</v>
      </c>
      <c r="B3" s="109" t="s">
        <v>97</v>
      </c>
      <c r="C3" s="109"/>
      <c r="D3" s="82" t="s">
        <v>60</v>
      </c>
      <c r="E3" s="100">
        <v>2022</v>
      </c>
      <c r="AB3" s="168"/>
      <c r="AC3" s="168"/>
      <c r="AE3" s="168"/>
      <c r="AF3" s="168"/>
    </row>
    <row r="4" spans="1:35" ht="6.75" customHeight="1" x14ac:dyDescent="0.2">
      <c r="A4" s="83"/>
      <c r="B4" s="110"/>
      <c r="C4" s="110"/>
      <c r="AB4" s="168"/>
      <c r="AC4" s="168"/>
      <c r="AE4" s="168"/>
      <c r="AF4" s="168"/>
    </row>
    <row r="5" spans="1:35" ht="10.5" customHeight="1" x14ac:dyDescent="0.2">
      <c r="B5" s="111" t="s">
        <v>61</v>
      </c>
      <c r="C5" s="111" t="s">
        <v>62</v>
      </c>
      <c r="D5" s="111" t="s">
        <v>61</v>
      </c>
      <c r="E5" s="111" t="s">
        <v>62</v>
      </c>
      <c r="F5" s="111" t="s">
        <v>61</v>
      </c>
      <c r="G5" s="111" t="s">
        <v>62</v>
      </c>
      <c r="H5" s="111" t="s">
        <v>61</v>
      </c>
      <c r="I5" s="111" t="s">
        <v>62</v>
      </c>
      <c r="J5" s="111" t="s">
        <v>61</v>
      </c>
      <c r="K5" s="111" t="s">
        <v>62</v>
      </c>
      <c r="L5" s="111" t="s">
        <v>61</v>
      </c>
      <c r="M5" s="84" t="s">
        <v>62</v>
      </c>
      <c r="N5" s="84" t="s">
        <v>61</v>
      </c>
      <c r="O5" s="84" t="s">
        <v>62</v>
      </c>
      <c r="P5" s="84" t="s">
        <v>61</v>
      </c>
      <c r="Q5" s="84" t="s">
        <v>62</v>
      </c>
      <c r="R5" s="84" t="s">
        <v>61</v>
      </c>
      <c r="S5" s="84" t="s">
        <v>62</v>
      </c>
      <c r="T5" s="84" t="s">
        <v>61</v>
      </c>
      <c r="U5" s="84" t="s">
        <v>62</v>
      </c>
      <c r="V5" s="84" t="s">
        <v>61</v>
      </c>
      <c r="W5" s="84" t="s">
        <v>62</v>
      </c>
      <c r="X5" s="84" t="s">
        <v>61</v>
      </c>
      <c r="Y5" s="84" t="s">
        <v>62</v>
      </c>
      <c r="Z5" s="84" t="s">
        <v>61</v>
      </c>
      <c r="AA5" s="84" t="s">
        <v>62</v>
      </c>
      <c r="AB5" s="169" t="s">
        <v>64</v>
      </c>
      <c r="AC5" s="169"/>
      <c r="AD5" s="86"/>
      <c r="AE5" s="85" t="s">
        <v>63</v>
      </c>
      <c r="AF5" s="85" t="s">
        <v>65</v>
      </c>
    </row>
    <row r="6" spans="1:35" ht="3.75" customHeight="1" x14ac:dyDescent="0.2">
      <c r="A6" s="87"/>
      <c r="AB6" s="88"/>
      <c r="AC6" s="81"/>
      <c r="AD6" s="81"/>
      <c r="AE6" s="88"/>
      <c r="AF6" s="81"/>
    </row>
    <row r="7" spans="1:35" ht="15" customHeight="1" x14ac:dyDescent="0.2">
      <c r="A7" s="89" t="s">
        <v>66</v>
      </c>
      <c r="B7" s="90">
        <v>0</v>
      </c>
      <c r="C7" s="90">
        <v>0.40347222222222223</v>
      </c>
      <c r="D7" s="90">
        <v>0.42430555555555555</v>
      </c>
      <c r="E7" s="90">
        <v>0.43888888888888888</v>
      </c>
      <c r="F7" s="98">
        <v>0.44791666666666669</v>
      </c>
      <c r="G7" s="98">
        <v>0.96805555555555556</v>
      </c>
      <c r="H7" s="98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166">
        <v>1.03</v>
      </c>
      <c r="AC7" s="166"/>
      <c r="AD7" s="92"/>
      <c r="AE7" s="90">
        <v>0.52152777777777781</v>
      </c>
      <c r="AF7" s="91">
        <v>7.0000000000000007E-2</v>
      </c>
      <c r="AG7" s="93"/>
      <c r="AH7" s="94"/>
      <c r="AI7" s="94"/>
    </row>
    <row r="8" spans="1:35" ht="15" customHeight="1" x14ac:dyDescent="0.2">
      <c r="A8" s="89" t="s">
        <v>67</v>
      </c>
      <c r="B8" s="90">
        <v>0.33124999999999999</v>
      </c>
      <c r="C8" s="90">
        <v>0.8965277777777777</v>
      </c>
      <c r="D8" s="90"/>
      <c r="E8" s="90"/>
      <c r="F8" s="98"/>
      <c r="G8" s="98"/>
      <c r="H8" s="98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166">
        <v>0.98</v>
      </c>
      <c r="AC8" s="166"/>
      <c r="AD8" s="92"/>
      <c r="AE8" s="90">
        <v>0.62986111111111109</v>
      </c>
      <c r="AF8" s="92">
        <v>0.15</v>
      </c>
      <c r="AG8" s="93"/>
      <c r="AH8" s="94"/>
      <c r="AI8" s="94"/>
    </row>
    <row r="9" spans="1:35" ht="15" customHeight="1" x14ac:dyDescent="0.2">
      <c r="A9" s="89" t="s">
        <v>68</v>
      </c>
      <c r="B9" s="90">
        <v>0.33680555555555558</v>
      </c>
      <c r="C9" s="90">
        <v>0.40763888888888888</v>
      </c>
      <c r="D9" s="90">
        <v>0.41111111111111115</v>
      </c>
      <c r="E9" s="90">
        <v>0.91805555555555562</v>
      </c>
      <c r="F9" s="98"/>
      <c r="G9" s="98"/>
      <c r="H9" s="98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166">
        <v>1.01</v>
      </c>
      <c r="AC9" s="166"/>
      <c r="AD9" s="92"/>
      <c r="AE9" s="90">
        <v>0.40763888888888888</v>
      </c>
      <c r="AF9" s="92">
        <v>0.2</v>
      </c>
      <c r="AG9" s="93"/>
      <c r="AH9" s="94"/>
      <c r="AI9" s="94"/>
    </row>
    <row r="10" spans="1:35" ht="15" customHeight="1" x14ac:dyDescent="0.2">
      <c r="A10" s="89" t="s">
        <v>69</v>
      </c>
      <c r="B10" s="90">
        <v>0.29652777777777778</v>
      </c>
      <c r="C10" s="90">
        <v>0.81111111111111101</v>
      </c>
      <c r="D10" s="90"/>
      <c r="E10" s="90"/>
      <c r="F10" s="98"/>
      <c r="G10" s="98"/>
      <c r="H10" s="98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166">
        <v>1.01</v>
      </c>
      <c r="AC10" s="166"/>
      <c r="AD10" s="92"/>
      <c r="AE10" s="90">
        <v>0.81041666666666667</v>
      </c>
      <c r="AF10" s="92">
        <v>0.04</v>
      </c>
      <c r="AG10" s="93"/>
      <c r="AH10" s="101"/>
      <c r="AI10" s="94"/>
    </row>
    <row r="11" spans="1:35" ht="15" customHeight="1" x14ac:dyDescent="0.2">
      <c r="A11" s="89" t="s">
        <v>70</v>
      </c>
      <c r="B11" s="90">
        <v>0.31666666666666665</v>
      </c>
      <c r="C11" s="90">
        <v>0.96388888888888891</v>
      </c>
      <c r="D11" s="90"/>
      <c r="E11" s="90"/>
      <c r="F11" s="98"/>
      <c r="G11" s="98"/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166">
        <v>0.99</v>
      </c>
      <c r="AC11" s="166"/>
      <c r="AD11" s="92"/>
      <c r="AE11" s="90">
        <v>0.40625</v>
      </c>
      <c r="AF11" s="92">
        <v>0.06</v>
      </c>
      <c r="AG11" s="93"/>
      <c r="AH11" s="94"/>
      <c r="AI11" s="94"/>
    </row>
    <row r="12" spans="1:35" ht="15" customHeight="1" x14ac:dyDescent="0.2">
      <c r="A12" s="89" t="s">
        <v>71</v>
      </c>
      <c r="B12" s="90">
        <v>0.2951388888888889</v>
      </c>
      <c r="C12" s="90">
        <v>0.72152777777777777</v>
      </c>
      <c r="D12" s="90"/>
      <c r="E12" s="90"/>
      <c r="F12" s="98"/>
      <c r="G12" s="98"/>
      <c r="H12" s="98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166">
        <v>0.99</v>
      </c>
      <c r="AC12" s="166"/>
      <c r="AD12" s="92"/>
      <c r="AE12" s="90">
        <v>0.71666666666666667</v>
      </c>
      <c r="AF12" s="92">
        <v>0.04</v>
      </c>
      <c r="AG12" s="93"/>
      <c r="AH12" s="94"/>
      <c r="AI12" s="94"/>
    </row>
    <row r="13" spans="1:35" ht="15" customHeight="1" x14ac:dyDescent="0.2">
      <c r="A13" s="89" t="s">
        <v>72</v>
      </c>
      <c r="B13" s="90">
        <v>0.32847222222222222</v>
      </c>
      <c r="C13" s="90">
        <v>0</v>
      </c>
      <c r="D13" s="90"/>
      <c r="E13" s="90"/>
      <c r="F13" s="98"/>
      <c r="G13" s="98"/>
      <c r="H13" s="98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166">
        <v>0.94</v>
      </c>
      <c r="AC13" s="166"/>
      <c r="AD13" s="92"/>
      <c r="AE13" s="90">
        <v>0.39444444444444443</v>
      </c>
      <c r="AF13" s="91">
        <v>0.06</v>
      </c>
      <c r="AG13" s="93"/>
      <c r="AH13" s="94"/>
      <c r="AI13" s="94"/>
    </row>
    <row r="14" spans="1:35" ht="15" customHeight="1" x14ac:dyDescent="0.2">
      <c r="A14" s="89" t="s">
        <v>73</v>
      </c>
      <c r="B14" s="90">
        <v>0</v>
      </c>
      <c r="C14" s="90">
        <v>0.51180555555555551</v>
      </c>
      <c r="D14" s="90">
        <v>0.64236111111111105</v>
      </c>
      <c r="E14" s="90">
        <v>0.98333333333333339</v>
      </c>
      <c r="F14" s="98"/>
      <c r="G14" s="98"/>
      <c r="H14" s="98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166">
        <v>1</v>
      </c>
      <c r="AC14" s="166"/>
      <c r="AD14" s="92"/>
      <c r="AE14" s="90">
        <v>0.75069444444444444</v>
      </c>
      <c r="AF14" s="91">
        <v>0.06</v>
      </c>
      <c r="AG14" s="93"/>
      <c r="AH14" s="94"/>
      <c r="AI14" s="94"/>
    </row>
    <row r="15" spans="1:35" ht="15" customHeight="1" x14ac:dyDescent="0.2">
      <c r="A15" s="89" t="s">
        <v>74</v>
      </c>
      <c r="B15" s="90">
        <v>0.30486111111111108</v>
      </c>
      <c r="C15" s="90">
        <v>0.9590277777777777</v>
      </c>
      <c r="D15" s="90"/>
      <c r="E15" s="90"/>
      <c r="F15" s="98"/>
      <c r="G15" s="98"/>
      <c r="H15" s="98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166">
        <v>0.99</v>
      </c>
      <c r="AC15" s="166"/>
      <c r="AD15" s="92"/>
      <c r="AE15" s="90">
        <v>0.39513888888888887</v>
      </c>
      <c r="AF15" s="91">
        <v>0.04</v>
      </c>
      <c r="AG15" s="93"/>
      <c r="AH15" s="94"/>
      <c r="AI15" s="94"/>
    </row>
    <row r="16" spans="1:35" ht="15" customHeight="1" x14ac:dyDescent="0.2">
      <c r="A16" s="89" t="s">
        <v>75</v>
      </c>
      <c r="B16" s="90">
        <v>0.32222222222222224</v>
      </c>
      <c r="C16" s="90">
        <v>0.92847222222222225</v>
      </c>
      <c r="D16" s="90"/>
      <c r="E16" s="90"/>
      <c r="F16" s="98"/>
      <c r="G16" s="98"/>
      <c r="H16" s="98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166">
        <v>0.91</v>
      </c>
      <c r="AC16" s="166"/>
      <c r="AD16" s="92"/>
      <c r="AE16" s="90">
        <v>0.37638888888888888</v>
      </c>
      <c r="AF16" s="91">
        <v>0.04</v>
      </c>
      <c r="AG16" s="93"/>
      <c r="AH16" s="94"/>
      <c r="AI16" s="94"/>
    </row>
    <row r="17" spans="1:37" ht="15" customHeight="1" x14ac:dyDescent="0.2">
      <c r="A17" s="89" t="s">
        <v>76</v>
      </c>
      <c r="B17" s="98">
        <v>0.3</v>
      </c>
      <c r="C17" s="99">
        <v>0.89097222222222217</v>
      </c>
      <c r="D17" s="99"/>
      <c r="E17" s="99"/>
      <c r="F17" s="98"/>
      <c r="G17" s="98"/>
      <c r="H17" s="98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166">
        <v>0.85</v>
      </c>
      <c r="AC17" s="166"/>
      <c r="AD17" s="92"/>
      <c r="AE17" s="90">
        <v>0.31388888888888888</v>
      </c>
      <c r="AF17" s="91">
        <v>0.04</v>
      </c>
      <c r="AG17" s="93"/>
      <c r="AH17" s="94"/>
      <c r="AI17" s="94"/>
    </row>
    <row r="18" spans="1:37" ht="15" customHeight="1" x14ac:dyDescent="0.2">
      <c r="A18" s="89" t="s">
        <v>77</v>
      </c>
      <c r="B18" s="90">
        <v>0.32847222222222222</v>
      </c>
      <c r="C18" s="90">
        <v>0.84930555555555554</v>
      </c>
      <c r="D18" s="90"/>
      <c r="E18" s="90"/>
      <c r="F18" s="98"/>
      <c r="G18" s="98"/>
      <c r="H18" s="98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166">
        <v>0.88</v>
      </c>
      <c r="AC18" s="166"/>
      <c r="AD18" s="92"/>
      <c r="AE18" s="90">
        <v>0.41319444444444442</v>
      </c>
      <c r="AF18" s="91">
        <v>0.05</v>
      </c>
      <c r="AG18" s="93"/>
      <c r="AH18" s="94"/>
      <c r="AI18" s="94"/>
    </row>
    <row r="19" spans="1:37" ht="15" customHeight="1" x14ac:dyDescent="0.2">
      <c r="A19" s="89" t="s">
        <v>78</v>
      </c>
      <c r="B19" s="90">
        <v>0.29444444444444445</v>
      </c>
      <c r="C19" s="90">
        <v>0.47986111111111113</v>
      </c>
      <c r="D19" s="90">
        <v>0.48055555555555557</v>
      </c>
      <c r="E19" s="90">
        <v>0.48055555555555557</v>
      </c>
      <c r="F19" s="98">
        <v>0.48749999999999999</v>
      </c>
      <c r="G19" s="98">
        <v>0.48749999999999999</v>
      </c>
      <c r="H19" s="98">
        <v>0.49236111111111108</v>
      </c>
      <c r="I19" s="90">
        <v>0.63888888888888895</v>
      </c>
      <c r="J19" s="90">
        <v>0.74722222222222223</v>
      </c>
      <c r="K19" s="90">
        <v>0.76388888888888884</v>
      </c>
      <c r="L19" s="90">
        <v>0.79722222222222217</v>
      </c>
      <c r="M19" s="90">
        <v>0</v>
      </c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166">
        <v>0.81</v>
      </c>
      <c r="AC19" s="166"/>
      <c r="AD19" s="92"/>
      <c r="AE19" s="90">
        <v>0.49374999999999997</v>
      </c>
      <c r="AF19" s="91">
        <v>0.2</v>
      </c>
      <c r="AG19" s="93"/>
      <c r="AH19" s="94"/>
      <c r="AI19" s="94"/>
    </row>
    <row r="20" spans="1:37" ht="15" customHeight="1" x14ac:dyDescent="0.2">
      <c r="A20" s="89" t="s">
        <v>79</v>
      </c>
      <c r="B20" s="90">
        <v>0</v>
      </c>
      <c r="C20" s="90">
        <v>0.94652777777777775</v>
      </c>
      <c r="D20" s="90"/>
      <c r="E20" s="90"/>
      <c r="F20" s="98"/>
      <c r="G20" s="98"/>
      <c r="H20" s="98"/>
      <c r="I20" s="90"/>
      <c r="J20" s="90"/>
      <c r="K20" s="90"/>
      <c r="L20" s="90"/>
      <c r="M20" s="90"/>
      <c r="N20" s="100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66">
        <v>0.92</v>
      </c>
      <c r="AC20" s="166"/>
      <c r="AD20" s="92"/>
      <c r="AE20" s="90">
        <v>2.7777777777777779E-3</v>
      </c>
      <c r="AF20" s="91">
        <v>0.04</v>
      </c>
      <c r="AG20" s="93"/>
      <c r="AH20" s="94"/>
      <c r="AI20" s="94"/>
    </row>
    <row r="21" spans="1:37" ht="15" customHeight="1" x14ac:dyDescent="0.2">
      <c r="A21" s="89" t="s">
        <v>80</v>
      </c>
      <c r="B21" s="90">
        <v>0.3215277777777778</v>
      </c>
      <c r="C21" s="90">
        <v>0.72638888888888886</v>
      </c>
      <c r="D21" s="90">
        <v>0.7402777777777777</v>
      </c>
      <c r="E21" s="90">
        <v>0.74583333333333324</v>
      </c>
      <c r="F21" s="98"/>
      <c r="G21" s="98"/>
      <c r="H21" s="98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166">
        <v>0.88</v>
      </c>
      <c r="AC21" s="166"/>
      <c r="AD21" s="92"/>
      <c r="AE21" s="90">
        <v>0.71111111111111114</v>
      </c>
      <c r="AF21" s="91">
        <v>0.04</v>
      </c>
      <c r="AG21" s="93"/>
      <c r="AH21" s="94"/>
      <c r="AI21" s="94"/>
    </row>
    <row r="22" spans="1:37" ht="15" customHeight="1" x14ac:dyDescent="0.2">
      <c r="A22" s="89" t="s">
        <v>81</v>
      </c>
      <c r="B22" s="90">
        <v>0.35625000000000001</v>
      </c>
      <c r="C22" s="90">
        <v>0.89027777777777783</v>
      </c>
      <c r="D22" s="90"/>
      <c r="E22" s="90"/>
      <c r="F22" s="98"/>
      <c r="G22" s="98"/>
      <c r="H22" s="98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166">
        <v>0.85</v>
      </c>
      <c r="AC22" s="166"/>
      <c r="AD22" s="92"/>
      <c r="AE22" s="90">
        <v>0.43263888888888885</v>
      </c>
      <c r="AF22" s="105">
        <v>7.0000000000000007E-2</v>
      </c>
      <c r="AG22" s="93"/>
      <c r="AH22" s="94"/>
      <c r="AI22" s="94"/>
    </row>
    <row r="23" spans="1:37" ht="15" customHeight="1" x14ac:dyDescent="0.2">
      <c r="A23" s="89" t="s">
        <v>82</v>
      </c>
      <c r="B23" s="90">
        <v>0.30763888888888891</v>
      </c>
      <c r="C23" s="90">
        <v>0.91388888888888886</v>
      </c>
      <c r="D23" s="90"/>
      <c r="E23" s="90"/>
      <c r="F23" s="98"/>
      <c r="G23" s="98"/>
      <c r="H23" s="98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166">
        <v>0.9</v>
      </c>
      <c r="AC23" s="166"/>
      <c r="AD23" s="106"/>
      <c r="AE23" s="90">
        <v>0.4201388888888889</v>
      </c>
      <c r="AF23" s="105">
        <v>0.05</v>
      </c>
      <c r="AG23" s="93"/>
      <c r="AH23" s="94"/>
      <c r="AI23" s="94"/>
    </row>
    <row r="24" spans="1:37" ht="15" customHeight="1" x14ac:dyDescent="0.2">
      <c r="A24" s="89" t="s">
        <v>83</v>
      </c>
      <c r="B24" s="90">
        <v>0.31944444444444448</v>
      </c>
      <c r="C24" s="90">
        <v>0.91666666666666663</v>
      </c>
      <c r="D24" s="90"/>
      <c r="E24" s="90"/>
      <c r="F24" s="98"/>
      <c r="G24" s="98"/>
      <c r="H24" s="98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166">
        <v>0.88</v>
      </c>
      <c r="AC24" s="166"/>
      <c r="AD24" s="92"/>
      <c r="AE24" s="90">
        <v>0.44166666666666665</v>
      </c>
      <c r="AF24" s="105">
        <v>0.05</v>
      </c>
      <c r="AG24" s="93"/>
      <c r="AH24" s="94"/>
      <c r="AI24" s="94"/>
      <c r="AJ24" s="108"/>
      <c r="AK24" s="108"/>
    </row>
    <row r="25" spans="1:37" ht="15" customHeight="1" x14ac:dyDescent="0.2">
      <c r="A25" s="89" t="s">
        <v>84</v>
      </c>
      <c r="B25" s="90">
        <v>0.31736111111111115</v>
      </c>
      <c r="C25" s="90">
        <v>0.80833333333333324</v>
      </c>
      <c r="D25" s="90">
        <v>0.82291666666666663</v>
      </c>
      <c r="E25" s="90">
        <v>0.82986111111111116</v>
      </c>
      <c r="F25" s="98"/>
      <c r="G25" s="98"/>
      <c r="H25" s="98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166">
        <v>0.82</v>
      </c>
      <c r="AC25" s="166"/>
      <c r="AD25" s="92"/>
      <c r="AE25" s="90">
        <v>0.33611111111111108</v>
      </c>
      <c r="AF25" s="105">
        <v>0.04</v>
      </c>
      <c r="AG25" s="93"/>
      <c r="AH25" s="94"/>
      <c r="AI25" s="94"/>
    </row>
    <row r="26" spans="1:37" ht="15" customHeight="1" x14ac:dyDescent="0.2">
      <c r="A26" s="89" t="s">
        <v>85</v>
      </c>
      <c r="B26" s="90">
        <v>0.31666666666666665</v>
      </c>
      <c r="C26" s="90">
        <v>0.7104166666666667</v>
      </c>
      <c r="D26" s="90">
        <v>0.71111111111111114</v>
      </c>
      <c r="E26" s="90">
        <v>0.96736111111111101</v>
      </c>
      <c r="F26" s="98"/>
      <c r="G26" s="98"/>
      <c r="H26" s="98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166">
        <v>0.81</v>
      </c>
      <c r="AC26" s="166"/>
      <c r="AD26" s="92"/>
      <c r="AE26" s="90">
        <v>0.70972222222222225</v>
      </c>
      <c r="AF26" s="105">
        <v>0.25</v>
      </c>
      <c r="AG26" s="93"/>
      <c r="AH26" s="94"/>
      <c r="AI26" s="94"/>
    </row>
    <row r="27" spans="1:37" ht="15" customHeight="1" x14ac:dyDescent="0.2">
      <c r="A27" s="89" t="s">
        <v>86</v>
      </c>
      <c r="B27" s="90">
        <v>0.38680555555555557</v>
      </c>
      <c r="C27" s="90">
        <v>0.96250000000000002</v>
      </c>
      <c r="D27" s="90"/>
      <c r="E27" s="90"/>
      <c r="F27" s="98"/>
      <c r="G27" s="98"/>
      <c r="H27" s="98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166">
        <v>0.81</v>
      </c>
      <c r="AC27" s="166"/>
      <c r="AD27" s="92"/>
      <c r="AE27" s="90">
        <v>0.50902777777777775</v>
      </c>
      <c r="AF27" s="105">
        <v>0.04</v>
      </c>
      <c r="AG27" s="93"/>
      <c r="AH27" s="94"/>
      <c r="AI27" s="94"/>
    </row>
    <row r="28" spans="1:37" ht="15" customHeight="1" x14ac:dyDescent="0.2">
      <c r="A28" s="89" t="s">
        <v>87</v>
      </c>
      <c r="B28" s="90">
        <v>0.31180555555555556</v>
      </c>
      <c r="C28" s="90">
        <v>0.3972222222222222</v>
      </c>
      <c r="D28" s="90">
        <v>0.41041666666666665</v>
      </c>
      <c r="E28" s="90">
        <v>0.95416666666666661</v>
      </c>
      <c r="F28" s="98"/>
      <c r="G28" s="98"/>
      <c r="H28" s="98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166">
        <v>0.85</v>
      </c>
      <c r="AC28" s="166"/>
      <c r="AD28" s="92"/>
      <c r="AE28" s="90">
        <v>0.32708333333333334</v>
      </c>
      <c r="AF28" s="105">
        <v>0.05</v>
      </c>
      <c r="AG28" s="93"/>
      <c r="AH28" s="94"/>
      <c r="AI28" s="94"/>
    </row>
    <row r="29" spans="1:37" ht="15" customHeight="1" x14ac:dyDescent="0.2">
      <c r="A29" s="89" t="s">
        <v>88</v>
      </c>
      <c r="B29" s="90">
        <v>0.31111111111111112</v>
      </c>
      <c r="C29" s="90">
        <v>0.8881944444444444</v>
      </c>
      <c r="D29" s="90"/>
      <c r="E29" s="90"/>
      <c r="F29" s="98"/>
      <c r="G29" s="98"/>
      <c r="H29" s="98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166">
        <v>0.87</v>
      </c>
      <c r="AC29" s="166"/>
      <c r="AD29" s="92"/>
      <c r="AE29" s="90">
        <v>0.3298611111111111</v>
      </c>
      <c r="AF29" s="105">
        <v>0.04</v>
      </c>
      <c r="AG29" s="93"/>
      <c r="AH29" s="94"/>
      <c r="AI29" s="94"/>
    </row>
    <row r="30" spans="1:37" ht="15" customHeight="1" x14ac:dyDescent="0.2">
      <c r="A30" s="89" t="s">
        <v>89</v>
      </c>
      <c r="B30" s="90">
        <v>0.31458333333333333</v>
      </c>
      <c r="C30" s="90">
        <v>0.60486111111111118</v>
      </c>
      <c r="D30" s="90">
        <v>0.63124999999999998</v>
      </c>
      <c r="E30" s="90">
        <v>0.92847222222222225</v>
      </c>
      <c r="F30" s="98"/>
      <c r="G30" s="98"/>
      <c r="H30" s="98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166">
        <v>0.85</v>
      </c>
      <c r="AC30" s="166"/>
      <c r="AD30" s="92"/>
      <c r="AE30" s="90">
        <v>0.70486111111111116</v>
      </c>
      <c r="AF30" s="105">
        <v>0.09</v>
      </c>
      <c r="AG30" s="93"/>
      <c r="AH30" s="94"/>
      <c r="AI30" s="94"/>
    </row>
    <row r="31" spans="1:37" ht="15" customHeight="1" x14ac:dyDescent="0.2">
      <c r="A31" s="89" t="s">
        <v>90</v>
      </c>
      <c r="B31" s="90">
        <v>0.30555555555555552</v>
      </c>
      <c r="C31" s="90">
        <v>0.91666666666666663</v>
      </c>
      <c r="D31" s="90"/>
      <c r="E31" s="90"/>
      <c r="F31" s="98"/>
      <c r="G31" s="98"/>
      <c r="H31" s="98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166">
        <v>0.85</v>
      </c>
      <c r="AC31" s="166"/>
      <c r="AD31" s="92"/>
      <c r="AE31" s="90">
        <v>0.36527777777777781</v>
      </c>
      <c r="AF31" s="105">
        <v>0.05</v>
      </c>
      <c r="AG31" s="93"/>
      <c r="AH31" s="94"/>
      <c r="AI31" s="94"/>
    </row>
    <row r="32" spans="1:37" ht="14.25" customHeight="1" x14ac:dyDescent="0.2">
      <c r="A32" s="89" t="s">
        <v>91</v>
      </c>
      <c r="B32" s="90">
        <v>0.30069444444444443</v>
      </c>
      <c r="C32" s="90">
        <v>0.37847222222222227</v>
      </c>
      <c r="D32" s="90">
        <v>0.43402777777777773</v>
      </c>
      <c r="E32" s="90">
        <v>0.43958333333333338</v>
      </c>
      <c r="F32" s="98">
        <v>0.45624999999999999</v>
      </c>
      <c r="G32" s="98">
        <v>0.9291666666666667</v>
      </c>
      <c r="H32" s="98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166">
        <v>0.85</v>
      </c>
      <c r="AC32" s="166"/>
      <c r="AD32" s="92"/>
      <c r="AE32" s="90">
        <v>0.53055555555555556</v>
      </c>
      <c r="AF32" s="105">
        <v>0.06</v>
      </c>
      <c r="AG32" s="93"/>
      <c r="AH32" s="94"/>
      <c r="AI32" s="94"/>
    </row>
    <row r="33" spans="1:35" ht="15" customHeight="1" x14ac:dyDescent="0.2">
      <c r="A33" s="89" t="s">
        <v>92</v>
      </c>
      <c r="B33" s="90">
        <v>0.35902777777777778</v>
      </c>
      <c r="C33" s="90">
        <v>0.65</v>
      </c>
      <c r="D33" s="90">
        <v>0.66736111111111107</v>
      </c>
      <c r="E33" s="90">
        <v>0.99652777777777779</v>
      </c>
      <c r="F33" s="98"/>
      <c r="G33" s="98"/>
      <c r="H33" s="98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166">
        <v>0.84</v>
      </c>
      <c r="AC33" s="166"/>
      <c r="AD33" s="92"/>
      <c r="AE33" s="90">
        <v>0.37291666666666662</v>
      </c>
      <c r="AF33" s="105">
        <v>0.04</v>
      </c>
      <c r="AG33" s="93"/>
      <c r="AH33" s="94"/>
      <c r="AI33" s="94"/>
    </row>
    <row r="34" spans="1:35" ht="15" customHeight="1" x14ac:dyDescent="0.2">
      <c r="A34" s="89" t="s">
        <v>93</v>
      </c>
      <c r="B34" s="90">
        <v>0.38611111111111113</v>
      </c>
      <c r="C34" s="90">
        <v>0.57986111111111105</v>
      </c>
      <c r="D34" s="90">
        <v>0.59583333333333333</v>
      </c>
      <c r="E34" s="90">
        <v>0.69652777777777775</v>
      </c>
      <c r="F34" s="98"/>
      <c r="G34" s="98"/>
      <c r="H34" s="98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166">
        <v>0.83</v>
      </c>
      <c r="AC34" s="166"/>
      <c r="AD34" s="92"/>
      <c r="AE34" s="90">
        <v>0.67361111111111116</v>
      </c>
      <c r="AF34" s="105">
        <v>7.0000000000000007E-2</v>
      </c>
      <c r="AG34" s="93"/>
      <c r="AH34" s="94"/>
      <c r="AI34" s="94"/>
    </row>
    <row r="35" spans="1:35" ht="15" customHeight="1" x14ac:dyDescent="0.2">
      <c r="A35" s="89" t="s">
        <v>94</v>
      </c>
      <c r="B35" s="90">
        <v>0.34375</v>
      </c>
      <c r="C35" s="90">
        <v>0</v>
      </c>
      <c r="D35" s="90"/>
      <c r="E35" s="90"/>
      <c r="F35" s="98"/>
      <c r="G35" s="98"/>
      <c r="H35" s="98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166">
        <v>0.81</v>
      </c>
      <c r="AC35" s="166"/>
      <c r="AD35" s="92"/>
      <c r="AE35" s="90">
        <v>0.3576388888888889</v>
      </c>
      <c r="AF35" s="105">
        <v>0.06</v>
      </c>
      <c r="AG35" s="93"/>
      <c r="AH35" s="94"/>
      <c r="AI35" s="94"/>
    </row>
    <row r="36" spans="1:35" ht="15" customHeight="1" x14ac:dyDescent="0.2">
      <c r="A36" s="89" t="s">
        <v>95</v>
      </c>
      <c r="B36" s="90">
        <v>0</v>
      </c>
      <c r="C36" s="90">
        <v>0.39166666666666666</v>
      </c>
      <c r="D36" s="90">
        <v>0.44513888888888892</v>
      </c>
      <c r="E36" s="90">
        <v>0.98263888888888884</v>
      </c>
      <c r="F36" s="98"/>
      <c r="G36" s="98"/>
      <c r="H36" s="98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166">
        <v>0.83</v>
      </c>
      <c r="AC36" s="166"/>
      <c r="AD36" s="92"/>
      <c r="AE36" s="90">
        <v>0.38125000000000003</v>
      </c>
      <c r="AF36" s="105">
        <v>0.04</v>
      </c>
      <c r="AG36" s="93"/>
      <c r="AH36" s="94"/>
      <c r="AI36" s="94"/>
    </row>
    <row r="37" spans="1:35" ht="15" customHeight="1" x14ac:dyDescent="0.2">
      <c r="A37" s="89" t="s">
        <v>98</v>
      </c>
      <c r="B37" s="90">
        <v>0.33958333333333335</v>
      </c>
      <c r="C37" s="90">
        <v>0.73263888888888884</v>
      </c>
      <c r="D37" s="90"/>
      <c r="E37" s="90"/>
      <c r="F37" s="98"/>
      <c r="G37" s="98"/>
      <c r="H37" s="98"/>
      <c r="I37" s="90"/>
      <c r="J37" s="90"/>
      <c r="K37" s="90"/>
      <c r="L37" s="90"/>
      <c r="M37" s="90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166">
        <v>0.78</v>
      </c>
      <c r="AC37" s="166"/>
      <c r="AD37" s="92"/>
      <c r="AE37" s="90">
        <v>0.4368055555555555</v>
      </c>
      <c r="AF37" s="105">
        <v>0.04</v>
      </c>
      <c r="AG37" s="95"/>
    </row>
    <row r="38" spans="1:35" x14ac:dyDescent="0.2">
      <c r="A38" s="89"/>
      <c r="B38" s="90"/>
      <c r="C38" s="90"/>
      <c r="D38" s="90"/>
      <c r="E38" s="90"/>
      <c r="F38" s="98"/>
      <c r="G38" s="98"/>
      <c r="H38" s="98"/>
      <c r="I38" s="112"/>
      <c r="J38" s="112"/>
      <c r="K38" s="112"/>
      <c r="L38" s="112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166"/>
      <c r="AC38" s="166"/>
      <c r="AD38" s="95"/>
      <c r="AE38" s="96"/>
      <c r="AF38" s="97"/>
      <c r="AG38" s="95"/>
    </row>
    <row r="39" spans="1:35" x14ac:dyDescent="0.2">
      <c r="A39" s="89"/>
      <c r="B39" s="113"/>
      <c r="C39" s="113"/>
      <c r="D39" s="114"/>
      <c r="E39" s="114"/>
      <c r="F39" s="104"/>
      <c r="G39" s="104"/>
      <c r="H39" s="104"/>
      <c r="I39" s="112"/>
      <c r="J39" s="112"/>
      <c r="K39" s="112"/>
      <c r="L39" s="112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166"/>
      <c r="AC39" s="166"/>
      <c r="AD39" s="95"/>
      <c r="AE39" s="107"/>
      <c r="AF39" s="97"/>
      <c r="AG39" s="95"/>
    </row>
    <row r="40" spans="1:35" x14ac:dyDescent="0.2">
      <c r="B40" s="115"/>
      <c r="C40" s="112"/>
      <c r="D40" s="112"/>
      <c r="E40" s="112"/>
      <c r="F40" s="103"/>
      <c r="G40" s="103"/>
      <c r="H40" s="103"/>
      <c r="I40" s="112"/>
      <c r="J40" s="112"/>
      <c r="K40" s="112"/>
      <c r="L40" s="112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166"/>
      <c r="AC40" s="166"/>
      <c r="AD40" s="95"/>
      <c r="AE40" s="95"/>
      <c r="AF40" s="97"/>
      <c r="AG40" s="95"/>
    </row>
    <row r="41" spans="1:35" x14ac:dyDescent="0.2">
      <c r="B41" s="112"/>
      <c r="C41" s="112"/>
      <c r="D41" s="112"/>
      <c r="E41" s="112"/>
      <c r="F41" s="103"/>
      <c r="G41" s="103"/>
      <c r="H41" s="103"/>
      <c r="I41" s="112"/>
      <c r="J41" s="112"/>
      <c r="K41" s="112"/>
      <c r="L41" s="112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166"/>
      <c r="AC41" s="166"/>
      <c r="AD41" s="95"/>
      <c r="AE41" s="95"/>
      <c r="AF41" s="97"/>
      <c r="AG41" s="95"/>
    </row>
    <row r="42" spans="1:35" x14ac:dyDescent="0.2">
      <c r="B42" s="112"/>
      <c r="C42" s="112"/>
      <c r="D42" s="112"/>
      <c r="E42" s="112"/>
      <c r="F42" s="103"/>
      <c r="G42" s="103"/>
      <c r="H42" s="103"/>
      <c r="I42" s="112"/>
      <c r="J42" s="112"/>
      <c r="K42" s="112"/>
      <c r="L42" s="112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166"/>
      <c r="AC42" s="166"/>
      <c r="AD42" s="95"/>
      <c r="AE42" s="95"/>
      <c r="AF42" s="95"/>
      <c r="AG42" s="95"/>
    </row>
    <row r="43" spans="1:35" x14ac:dyDescent="0.2">
      <c r="B43" s="112"/>
      <c r="C43" s="112"/>
      <c r="D43" s="112"/>
      <c r="E43" s="112"/>
      <c r="F43" s="103"/>
      <c r="G43" s="103"/>
      <c r="H43" s="103"/>
      <c r="I43" s="112"/>
      <c r="J43" s="112"/>
      <c r="K43" s="112"/>
      <c r="L43" s="112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166"/>
      <c r="AC43" s="166"/>
      <c r="AD43" s="95"/>
      <c r="AE43" s="95"/>
      <c r="AF43" s="95"/>
      <c r="AG43" s="95"/>
    </row>
    <row r="44" spans="1:35" x14ac:dyDescent="0.2">
      <c r="B44" s="112"/>
      <c r="C44" s="112"/>
      <c r="D44" s="112"/>
      <c r="E44" s="112"/>
      <c r="F44" s="103"/>
      <c r="G44" s="103"/>
      <c r="H44" s="103"/>
      <c r="I44" s="112"/>
      <c r="J44" s="112"/>
      <c r="K44" s="112"/>
      <c r="L44" s="112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66"/>
      <c r="AC44" s="166"/>
      <c r="AD44" s="95"/>
      <c r="AE44" s="95"/>
      <c r="AF44" s="95"/>
      <c r="AG44" s="95"/>
    </row>
    <row r="45" spans="1:35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166"/>
      <c r="AC45" s="166"/>
      <c r="AD45" s="95"/>
      <c r="AE45" s="95"/>
      <c r="AF45" s="95"/>
      <c r="AG45" s="95"/>
    </row>
    <row r="46" spans="1:35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166"/>
      <c r="AC46" s="166"/>
      <c r="AD46" s="95"/>
      <c r="AE46" s="95"/>
      <c r="AF46" s="95"/>
      <c r="AG46" s="95"/>
    </row>
    <row r="47" spans="1:35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166"/>
      <c r="AC47" s="166"/>
      <c r="AD47" s="95"/>
      <c r="AE47" s="95"/>
      <c r="AF47" s="95"/>
      <c r="AG47" s="95"/>
    </row>
    <row r="48" spans="1:35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166"/>
      <c r="AC48" s="166"/>
      <c r="AD48" s="95"/>
      <c r="AE48" s="95"/>
      <c r="AF48" s="95"/>
      <c r="AG48" s="95"/>
    </row>
    <row r="49" spans="2:33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166"/>
      <c r="AC49" s="166"/>
      <c r="AD49" s="95"/>
      <c r="AE49" s="95"/>
      <c r="AF49" s="95"/>
      <c r="AG49" s="95"/>
    </row>
    <row r="50" spans="2:33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166"/>
      <c r="AC50" s="166"/>
      <c r="AD50" s="95"/>
      <c r="AE50" s="95"/>
      <c r="AF50" s="95"/>
      <c r="AG50" s="95"/>
    </row>
  </sheetData>
  <mergeCells count="48">
    <mergeCell ref="AB14:AC14"/>
    <mergeCell ref="C1:M1"/>
    <mergeCell ref="AB1:AC4"/>
    <mergeCell ref="AE1:AF4"/>
    <mergeCell ref="AB5:AC5"/>
    <mergeCell ref="AB7:AC7"/>
    <mergeCell ref="AB8:AC8"/>
    <mergeCell ref="AB9:AC9"/>
    <mergeCell ref="AB10:AC10"/>
    <mergeCell ref="AB11:AC11"/>
    <mergeCell ref="AB12:AC12"/>
    <mergeCell ref="AB13:AC13"/>
    <mergeCell ref="AB26:AC26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AB38:AC38"/>
    <mergeCell ref="AB27:AC27"/>
    <mergeCell ref="AB28:AC28"/>
    <mergeCell ref="AB29:AC29"/>
    <mergeCell ref="AB30:AC30"/>
    <mergeCell ref="AB31:AC31"/>
    <mergeCell ref="AB32:AC32"/>
    <mergeCell ref="AB33:AC33"/>
    <mergeCell ref="AB34:AC34"/>
    <mergeCell ref="AB35:AC35"/>
    <mergeCell ref="AB36:AC36"/>
    <mergeCell ref="AB37:AC37"/>
    <mergeCell ref="AB50:AC50"/>
    <mergeCell ref="AB39:AC39"/>
    <mergeCell ref="AB40:AC40"/>
    <mergeCell ref="AB41:AC41"/>
    <mergeCell ref="AB42:AC42"/>
    <mergeCell ref="AB43:AC43"/>
    <mergeCell ref="AB44:AC44"/>
    <mergeCell ref="AB45:AC45"/>
    <mergeCell ref="AB46:AC46"/>
    <mergeCell ref="AB47:AC47"/>
    <mergeCell ref="AB48:AC48"/>
    <mergeCell ref="AB49:AC49"/>
  </mergeCells>
  <phoneticPr fontId="2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8BF20F7B6864A974E189D1C676E18" ma:contentTypeVersion="11" ma:contentTypeDescription="Create a new document." ma:contentTypeScope="" ma:versionID="639d02136100bac0428b97ff44d851f3">
  <xsd:schema xmlns:xsd="http://www.w3.org/2001/XMLSchema" xmlns:xs="http://www.w3.org/2001/XMLSchema" xmlns:p="http://schemas.microsoft.com/office/2006/metadata/properties" xmlns:ns3="af8fbbdf-8a54-403d-8626-62cbb25ca596" xmlns:ns4="924aba78-fceb-4fb0-a3c5-0404760c7d5e" targetNamespace="http://schemas.microsoft.com/office/2006/metadata/properties" ma:root="true" ma:fieldsID="be6a1b8c530aa6a5fe0fc742b4b07e23" ns3:_="" ns4:_="">
    <xsd:import namespace="af8fbbdf-8a54-403d-8626-62cbb25ca596"/>
    <xsd:import namespace="924aba78-fceb-4fb0-a3c5-0404760c7d5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fbbdf-8a54-403d-8626-62cbb25ca5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aba78-fceb-4fb0-a3c5-0404760c7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2E87C-48DB-4E90-99E8-324D9122827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CAE54E6-E403-4E15-A55D-0B6EE5177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8AE56-26AD-4C4C-BBF0-15DEBD013AD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24aba78-fceb-4fb0-a3c5-0404760c7d5e"/>
    <ds:schemaRef ds:uri="http://purl.org/dc/elements/1.1/"/>
    <ds:schemaRef ds:uri="http://schemas.microsoft.com/office/infopath/2007/PartnerControls"/>
    <ds:schemaRef ds:uri="af8fbbdf-8a54-403d-8626-62cbb25ca59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257023D-39B7-4133-BD1A-C0D7D9FE8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8fbbdf-8a54-403d-8626-62cbb25ca596"/>
    <ds:schemaRef ds:uri="924aba78-fceb-4fb0-a3c5-0404760c7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CTs</vt:lpstr>
      <vt:lpstr>Start Stop Times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Max Baker</cp:lastModifiedBy>
  <cp:lastPrinted>2019-02-01T16:24:27Z</cp:lastPrinted>
  <dcterms:created xsi:type="dcterms:W3CDTF">2008-11-12T20:47:25Z</dcterms:created>
  <dcterms:modified xsi:type="dcterms:W3CDTF">2022-02-07T18:20:13Z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  <property fmtid="{D5CDD505-2E9C-101B-9397-08002B2CF9AE}" pid="15" name="ContentTypeId">
    <vt:lpwstr>0x010100A298BF20F7B6864A974E189D1C676E18</vt:lpwstr>
  </property>
</Properties>
</file>