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df58eb1faca6d2c/Desktop/monthly reports sent pcwd/"/>
    </mc:Choice>
  </mc:AlternateContent>
  <xr:revisionPtr revIDLastSave="0" documentId="8_{4D8E1718-1D2D-429D-9C66-937E1CBCBDA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urbidity and CTs" sheetId="1" r:id="rId1"/>
  </sheets>
  <definedNames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OZksFfgIlXBycD47nlXQSiWzSJw6wIcRPFksiL0jPzc="/>
    </ext>
  </extLst>
</workbook>
</file>

<file path=xl/calcChain.xml><?xml version="1.0" encoding="utf-8"?>
<calcChain xmlns="http://schemas.openxmlformats.org/spreadsheetml/2006/main">
  <c r="G81" i="1" l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H73" i="1" l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<sst xmlns="http://schemas.openxmlformats.org/spreadsheetml/2006/main" count="65" uniqueCount="58">
  <si>
    <t>OHA - Drinking Water Services - Surface Water Quality Data Form</t>
  </si>
  <si>
    <t>County:</t>
  </si>
  <si>
    <t>Lincoln</t>
  </si>
  <si>
    <t>Slow Sand, Membrane, Diatomaceous Earth Filtration, or Unfiltered Systems</t>
  </si>
  <si>
    <t>Month/Year:</t>
  </si>
  <si>
    <t xml:space="preserve">System Name: </t>
  </si>
  <si>
    <t>Panther Creek</t>
  </si>
  <si>
    <t xml:space="preserve">ID#: 41 </t>
  </si>
  <si>
    <t>00603</t>
  </si>
  <si>
    <t xml:space="preserve">WTP :  TP - </t>
  </si>
  <si>
    <t>Panther creek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</si>
  <si>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</si>
  <si>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</si>
  <si>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</si>
  <si>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</si>
  <si>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</si>
  <si>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</si>
  <si>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</si>
  <si>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1"/>
        <color theme="1"/>
        <rFont val="Arial"/>
      </rPr>
      <t xml:space="preserve">Highest Reading of the day </t>
    </r>
    <r>
      <rPr>
        <vertAlign val="superscript"/>
        <sz val="11"/>
        <color theme="1"/>
        <rFont val="Arial"/>
      </rPr>
      <t>1</t>
    </r>
    <r>
      <rPr>
        <sz val="11"/>
        <color theme="1"/>
        <rFont val="Arial"/>
      </rPr>
      <t xml:space="preserve"> [NTU]</t>
    </r>
  </si>
  <si>
    <t>Slow Sand/Membrane/DE Filtration/Unfiltered</t>
  </si>
  <si>
    <t>Monthly Summary (Answer Yes or No)</t>
  </si>
  <si>
    <r>
      <rPr>
        <sz val="11"/>
        <color theme="1"/>
        <rFont val="Arial"/>
      </rPr>
      <t xml:space="preserve">95% of daily turbidity readings ≤ 1 NTU? </t>
    </r>
    <r>
      <rPr>
        <vertAlign val="superscript"/>
        <sz val="11"/>
        <color theme="1"/>
        <rFont val="Arial"/>
      </rPr>
      <t>2</t>
    </r>
    <r>
      <rPr>
        <sz val="11"/>
        <color theme="1"/>
        <rFont val="Arial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</si>
  <si>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</si>
  <si>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</si>
  <si>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</si>
  <si>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</si>
  <si>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 xml:space="preserve">Notes:  </t>
  </si>
  <si>
    <t>PRINTED NAME: Ward Allen Blanchard</t>
  </si>
  <si>
    <t>SIGNATURE:</t>
  </si>
  <si>
    <t>PHONE #: ( 541-992-3214 )</t>
  </si>
  <si>
    <t>CERT #: 419241</t>
  </si>
  <si>
    <r>
      <rPr>
        <b/>
        <sz val="10"/>
        <color theme="1"/>
        <rFont val="Arial"/>
      </rPr>
      <t xml:space="preserve">      1  </t>
    </r>
    <r>
      <rPr>
        <sz val="10"/>
        <color theme="1"/>
        <rFont val="Arial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color theme="1"/>
        <rFont val="Arial"/>
      </rPr>
      <t xml:space="preserve">                  </t>
    </r>
    <r>
      <rPr>
        <vertAlign val="superscript"/>
        <sz val="10"/>
        <color theme="1"/>
        <rFont val="Arial"/>
      </rPr>
      <t xml:space="preserve"> </t>
    </r>
  </si>
  <si>
    <r>
      <rPr>
        <sz val="10"/>
        <color theme="1"/>
        <rFont val="Arial"/>
      </rPr>
      <t xml:space="preserve">       correspond to continuous readings' maximum.  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Filtered systems only.</t>
    </r>
  </si>
  <si>
    <t>PAGE 1 of 2</t>
  </si>
  <si>
    <t xml:space="preserve">OHA - Drinking Water Services - Surface Water Quality Data Form </t>
  </si>
  <si>
    <t>WTP- :</t>
  </si>
  <si>
    <t xml:space="preserve">Month/Year: </t>
  </si>
  <si>
    <r>
      <rPr>
        <b/>
        <sz val="10"/>
        <color theme="1"/>
        <rFont val="Arial"/>
      </rPr>
      <t xml:space="preserve"> Disinfection </t>
    </r>
    <r>
      <rPr>
        <b/>
        <i/>
        <sz val="10"/>
        <color theme="1"/>
        <rFont val="Arial"/>
      </rPr>
      <t>Giardia</t>
    </r>
    <r>
      <rPr>
        <b/>
        <sz val="10"/>
        <color theme="1"/>
        <rFont val="Arial"/>
      </rPr>
      <t xml:space="preserve"> Log Inactiv:</t>
    </r>
  </si>
  <si>
    <t>Date / Time</t>
  </si>
  <si>
    <r>
      <rPr>
        <sz val="10"/>
        <color theme="1"/>
        <rFont val="Arial"/>
      </rPr>
      <t>Minimum Cl</t>
    </r>
    <r>
      <rPr>
        <vertAlign val="subscript"/>
        <sz val="10"/>
        <color theme="1"/>
        <rFont val="Arial"/>
      </rPr>
      <t>2</t>
    </r>
    <r>
      <rPr>
        <sz val="10"/>
        <color theme="1"/>
        <rFont val="Arial"/>
      </rPr>
      <t xml:space="preserve"> Residual at 1st User
 ( </t>
    </r>
    <r>
      <rPr>
        <b/>
        <sz val="10"/>
        <color theme="1"/>
        <rFont val="Arial"/>
      </rPr>
      <t>C</t>
    </r>
    <r>
      <rPr>
        <sz val="10"/>
        <color theme="1"/>
        <rFont val="Arial"/>
      </rPr>
      <t xml:space="preserve"> ) </t>
    </r>
    <r>
      <rPr>
        <vertAlign val="superscript"/>
        <sz val="10"/>
        <color theme="1"/>
        <rFont val="Arial"/>
      </rPr>
      <t>3</t>
    </r>
  </si>
  <si>
    <r>
      <rPr>
        <sz val="10"/>
        <color theme="1"/>
        <rFont val="Arial"/>
      </rPr>
      <t>Contact Time        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</si>
  <si>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t>Actual CT</t>
  </si>
  <si>
    <t>Temp</t>
  </si>
  <si>
    <t>pH</t>
  </si>
  <si>
    <t>Required CT</t>
  </si>
  <si>
    <r>
      <rPr>
        <sz val="10"/>
        <color theme="1"/>
        <rFont val="Arial"/>
      </rPr>
      <t xml:space="preserve">CT Met? </t>
    </r>
    <r>
      <rPr>
        <vertAlign val="superscript"/>
        <sz val="10"/>
        <color theme="1"/>
        <rFont val="Arial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</si>
  <si>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</si>
  <si>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</si>
  <si>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</si>
  <si>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</si>
  <si>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</si>
  <si>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</si>
  <si>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</si>
  <si>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theme="1"/>
        <rFont val="Arial"/>
      </rPr>
      <t>3</t>
    </r>
    <r>
      <rPr>
        <sz val="11"/>
        <color theme="1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</si>
  <si>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</si>
  <si>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theme="1"/>
        <rFont val="Arial"/>
      </rPr>
      <t>Return by 10th of following month by email, fax, or mail to:</t>
    </r>
    <r>
      <rPr>
        <sz val="10"/>
        <color theme="1"/>
        <rFont val="Arial"/>
      </rPr>
      <t xml:space="preserve"> 
</t>
    </r>
    <r>
      <rPr>
        <u/>
        <sz val="10"/>
        <color theme="1"/>
        <rFont val="Arial"/>
      </rPr>
      <t>dwp.dmce@oha.oregon.gov</t>
    </r>
    <r>
      <rPr>
        <sz val="10"/>
        <color theme="1"/>
        <rFont val="Arial"/>
      </rPr>
      <t>; 971-673-0694; or Drinking Water Services, PO Box 14350, Portland, OR  97293-0350</t>
    </r>
  </si>
  <si>
    <t>PAGE 2 of 2</t>
  </si>
  <si>
    <t>ID#: 4100603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</si>
</sst>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vertAlign val="superscript"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u/>
      <sz val="11"/>
      <color theme="1"/>
      <name val="Arial"/>
    </font>
    <font>
      <vertAlign val="superscript"/>
      <sz val="11"/>
      <color theme="1"/>
      <name val="Arial"/>
    </font>
    <font>
      <vertAlign val="superscript"/>
      <sz val="10"/>
      <color theme="1"/>
      <name val="Arial"/>
    </font>
    <font>
      <b/>
      <i/>
      <sz val="10"/>
      <color theme="1"/>
      <name val="Arial"/>
    </font>
    <font>
      <vertAlign val="subscript"/>
      <sz val="10"/>
      <color theme="1"/>
      <name val="Arial"/>
    </font>
    <font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6" fillId="0" borderId="12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164" fontId="5" fillId="0" borderId="54" xfId="0" applyNumberFormat="1" applyFont="1" applyBorder="1" applyAlignment="1">
      <alignment horizontal="center"/>
    </xf>
    <xf numFmtId="2" fontId="5" fillId="0" borderId="52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2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2" fillId="0" borderId="33" xfId="0" applyNumberFormat="1" applyFont="1" applyBorder="1" applyAlignment="1">
      <alignment wrapText="1"/>
    </xf>
    <xf numFmtId="17" fontId="3" fillId="0" borderId="2" xfId="0" applyNumberFormat="1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 wrapText="1"/>
    </xf>
    <xf numFmtId="0" fontId="4" fillId="0" borderId="28" xfId="0" applyFont="1" applyBorder="1"/>
    <xf numFmtId="0" fontId="2" fillId="0" borderId="39" xfId="0" applyFont="1" applyBorder="1" applyAlignment="1">
      <alignment wrapText="1"/>
    </xf>
    <xf numFmtId="0" fontId="4" fillId="0" borderId="40" xfId="0" applyFont="1" applyBorder="1"/>
    <xf numFmtId="0" fontId="4" fillId="0" borderId="41" xfId="0" applyFont="1" applyBorder="1"/>
    <xf numFmtId="0" fontId="2" fillId="0" borderId="23" xfId="0" applyFont="1" applyBorder="1" applyAlignment="1">
      <alignment horizontal="center" wrapText="1"/>
    </xf>
    <xf numFmtId="0" fontId="4" fillId="0" borderId="24" xfId="0" applyFont="1" applyBorder="1"/>
    <xf numFmtId="0" fontId="4" fillId="0" borderId="25" xfId="0" applyFont="1" applyBorder="1"/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9" xfId="0" applyFont="1" applyBorder="1"/>
    <xf numFmtId="0" fontId="5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2" fillId="0" borderId="36" xfId="0" applyFont="1" applyBorder="1" applyAlignment="1">
      <alignment vertical="top" wrapText="1"/>
    </xf>
    <xf numFmtId="0" fontId="4" fillId="0" borderId="37" xfId="0" applyFont="1" applyBorder="1"/>
    <xf numFmtId="0" fontId="4" fillId="0" borderId="38" xfId="0" applyFont="1" applyBorder="1"/>
    <xf numFmtId="0" fontId="4" fillId="0" borderId="42" xfId="0" applyFont="1" applyBorder="1"/>
    <xf numFmtId="0" fontId="0" fillId="0" borderId="0" xfId="0"/>
    <xf numFmtId="0" fontId="4" fillId="0" borderId="43" xfId="0" applyFont="1" applyBorder="1"/>
    <xf numFmtId="0" fontId="4" fillId="0" borderId="31" xfId="0" applyFont="1" applyBorder="1"/>
    <xf numFmtId="0" fontId="4" fillId="0" borderId="33" xfId="0" applyFont="1" applyBorder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5" xfId="0" applyFont="1" applyBorder="1" applyAlignment="1">
      <alignment horizontal="center" vertical="center" shrinkToFit="1"/>
    </xf>
    <xf numFmtId="0" fontId="4" fillId="0" borderId="5" xfId="0" applyFont="1" applyBorder="1"/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/>
    <xf numFmtId="0" fontId="2" fillId="0" borderId="5" xfId="0" applyFont="1" applyBorder="1" applyAlignment="1">
      <alignment vertical="center"/>
    </xf>
    <xf numFmtId="0" fontId="11" fillId="0" borderId="37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4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3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4" fillId="0" borderId="17" xfId="0" applyFont="1" applyBorder="1"/>
    <xf numFmtId="0" fontId="2" fillId="0" borderId="5" xfId="0" applyFont="1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454025</xdr:colOff>
      <xdr:row>35</xdr:row>
      <xdr:rowOff>60325</xdr:rowOff>
    </xdr:from>
    <xdr:ext cx="857250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4025" y="8442325"/>
          <a:ext cx="857250" cy="285750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37</xdr:row>
      <xdr:rowOff>28575</xdr:rowOff>
    </xdr:from>
    <xdr:ext cx="409575" cy="219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495300</xdr:colOff>
      <xdr:row>37</xdr:row>
      <xdr:rowOff>38100</xdr:rowOff>
    </xdr:from>
    <xdr:ext cx="409575" cy="219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0100" y="9182100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1143000</xdr:colOff>
      <xdr:row>37</xdr:row>
      <xdr:rowOff>34925</xdr:rowOff>
    </xdr:from>
    <xdr:ext cx="409575" cy="219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64400" y="9070975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36</xdr:row>
      <xdr:rowOff>114300</xdr:rowOff>
    </xdr:from>
    <xdr:ext cx="409575" cy="21907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1213" y="3670463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6</xdr:col>
      <xdr:colOff>133350</xdr:colOff>
      <xdr:row>39</xdr:row>
      <xdr:rowOff>19050</xdr:rowOff>
    </xdr:from>
    <xdr:to>
      <xdr:col>7</xdr:col>
      <xdr:colOff>1443218</xdr:colOff>
      <xdr:row>39</xdr:row>
      <xdr:rowOff>276226</xdr:rowOff>
    </xdr:to>
    <xdr:pic>
      <xdr:nvPicPr>
        <xdr:cNvPr id="7" name="Picture 6" descr="Wards Sign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9744075"/>
          <a:ext cx="2205218" cy="2571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K57" sqref="K57"/>
    </sheetView>
  </sheetViews>
  <sheetFormatPr defaultColWidth="12.5703125" defaultRowHeight="15" customHeight="1" x14ac:dyDescent="0.2"/>
  <cols>
    <col min="1" max="1" width="18.85546875" customWidth="1"/>
    <col min="2" max="5" width="10.7109375" customWidth="1"/>
    <col min="6" max="6" width="12.42578125" customWidth="1"/>
    <col min="7" max="7" width="13.42578125" customWidth="1"/>
    <col min="8" max="8" width="22.5703125" customWidth="1"/>
    <col min="9" max="9" width="20.7109375" customWidth="1"/>
    <col min="10" max="26" width="8.5703125" customWidth="1"/>
  </cols>
  <sheetData>
    <row r="1" spans="1:26" ht="15.75" customHeight="1" x14ac:dyDescent="0.2">
      <c r="A1" s="93" t="s">
        <v>0</v>
      </c>
      <c r="B1" s="89"/>
      <c r="C1" s="89"/>
      <c r="D1" s="89"/>
      <c r="E1" s="89"/>
      <c r="F1" s="89"/>
      <c r="G1" s="89"/>
      <c r="H1" s="1" t="s">
        <v>1</v>
      </c>
      <c r="I1" s="2" t="s">
        <v>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94" t="s">
        <v>3</v>
      </c>
      <c r="B2" s="95"/>
      <c r="C2" s="95"/>
      <c r="D2" s="95"/>
      <c r="E2" s="95"/>
      <c r="F2" s="95"/>
      <c r="G2" s="95"/>
      <c r="H2" s="4" t="s">
        <v>4</v>
      </c>
      <c r="I2" s="70">
        <v>46054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5" t="s">
        <v>5</v>
      </c>
      <c r="B3" s="96" t="s">
        <v>6</v>
      </c>
      <c r="C3" s="97"/>
      <c r="D3" s="97"/>
      <c r="E3" s="100" t="s">
        <v>57</v>
      </c>
      <c r="F3" s="100"/>
      <c r="G3" s="100"/>
      <c r="H3" s="6" t="s">
        <v>9</v>
      </c>
      <c r="I3" s="7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2">
      <c r="A4" s="8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98" t="s">
        <v>18</v>
      </c>
      <c r="I4" s="99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8.75" customHeight="1" x14ac:dyDescent="0.2">
      <c r="A5" s="13">
        <v>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 x14ac:dyDescent="0.2">
      <c r="A6" s="16">
        <v>2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75" customHeight="1" x14ac:dyDescent="0.2">
      <c r="A7" s="17">
        <v>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.75" customHeight="1" x14ac:dyDescent="0.2">
      <c r="A8" s="17">
        <v>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.75" customHeight="1" x14ac:dyDescent="0.2">
      <c r="A9" s="17">
        <v>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.75" customHeight="1" x14ac:dyDescent="0.2">
      <c r="A10" s="17">
        <v>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.75" customHeight="1" x14ac:dyDescent="0.2">
      <c r="A11" s="17">
        <v>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8.75" customHeight="1" x14ac:dyDescent="0.2">
      <c r="A12" s="17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.75" customHeight="1" x14ac:dyDescent="0.2">
      <c r="A13" s="17">
        <v>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customHeight="1" x14ac:dyDescent="0.2">
      <c r="A14" s="17">
        <v>10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75" customHeight="1" x14ac:dyDescent="0.2">
      <c r="A15" s="17">
        <v>11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75" customHeight="1" x14ac:dyDescent="0.2">
      <c r="A16" s="17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customHeight="1" x14ac:dyDescent="0.2">
      <c r="A17" s="17">
        <v>13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customHeight="1" x14ac:dyDescent="0.2">
      <c r="A18" s="17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customHeight="1" x14ac:dyDescent="0.2">
      <c r="A19" s="17">
        <v>15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customHeight="1" x14ac:dyDescent="0.2">
      <c r="A20" s="17">
        <v>16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75" customHeight="1" x14ac:dyDescent="0.2">
      <c r="A21" s="17">
        <v>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customHeight="1" x14ac:dyDescent="0.2">
      <c r="A22" s="17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customHeight="1" x14ac:dyDescent="0.2">
      <c r="A23" s="17">
        <v>19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customHeight="1" x14ac:dyDescent="0.2">
      <c r="A24" s="17">
        <v>20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customHeight="1" x14ac:dyDescent="0.2">
      <c r="A25" s="17">
        <v>21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75" customHeight="1" x14ac:dyDescent="0.2">
      <c r="A26" s="17">
        <v>22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75" customHeight="1" x14ac:dyDescent="0.2">
      <c r="A27" s="17">
        <v>23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75" customHeight="1" x14ac:dyDescent="0.2">
      <c r="A28" s="17">
        <v>24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75" customHeight="1" x14ac:dyDescent="0.2">
      <c r="A29" s="17">
        <v>25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75" customHeight="1" x14ac:dyDescent="0.2">
      <c r="A30" s="17">
        <v>26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75" customHeight="1" x14ac:dyDescent="0.2">
      <c r="A31" s="17">
        <v>27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75" customHeight="1" x14ac:dyDescent="0.2">
      <c r="A32" s="17">
        <v>28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75" customHeight="1" x14ac:dyDescent="0.2">
      <c r="A33" s="17">
        <v>29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75" customHeight="1" x14ac:dyDescent="0.2">
      <c r="A34" s="17">
        <v>30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75" customHeight="1" x14ac:dyDescent="0.2">
      <c r="A35" s="19">
        <v>31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" customHeight="1" x14ac:dyDescent="0.25">
      <c r="A36" s="77" t="s">
        <v>19</v>
      </c>
      <c r="B36" s="78"/>
      <c r="C36" s="78"/>
      <c r="D36" s="78"/>
      <c r="E36" s="79"/>
      <c r="F36" s="77" t="s">
        <v>20</v>
      </c>
      <c r="G36" s="78"/>
      <c r="H36" s="78"/>
      <c r="I36" s="79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">
      <c r="A37" s="80" t="s">
        <v>21</v>
      </c>
      <c r="B37" s="81"/>
      <c r="C37" s="81"/>
      <c r="D37" s="81"/>
      <c r="E37" s="21" t="s">
        <v>22</v>
      </c>
      <c r="F37" s="80" t="s">
        <v>23</v>
      </c>
      <c r="G37" s="82"/>
      <c r="H37" s="72" t="s">
        <v>24</v>
      </c>
      <c r="I37" s="73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3.25" customHeight="1" x14ac:dyDescent="0.2">
      <c r="A38" s="83" t="s">
        <v>25</v>
      </c>
      <c r="B38" s="84"/>
      <c r="C38" s="84"/>
      <c r="D38" s="84"/>
      <c r="E38" s="23" t="s">
        <v>22</v>
      </c>
      <c r="F38" s="102" t="s">
        <v>22</v>
      </c>
      <c r="G38" s="103"/>
      <c r="H38" s="104" t="s">
        <v>22</v>
      </c>
      <c r="I38" s="9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2.5" customHeight="1" x14ac:dyDescent="0.25">
      <c r="A39" s="85" t="s">
        <v>26</v>
      </c>
      <c r="B39" s="86"/>
      <c r="C39" s="86"/>
      <c r="D39" s="86"/>
      <c r="E39" s="87"/>
      <c r="F39" s="74" t="s">
        <v>27</v>
      </c>
      <c r="G39" s="75"/>
      <c r="H39" s="75"/>
      <c r="I39" s="76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2.5" customHeight="1" x14ac:dyDescent="0.25">
      <c r="A40" s="88"/>
      <c r="B40" s="89"/>
      <c r="C40" s="89"/>
      <c r="D40" s="89"/>
      <c r="E40" s="90"/>
      <c r="F40" s="74" t="s">
        <v>28</v>
      </c>
      <c r="G40" s="75"/>
      <c r="H40" s="76"/>
      <c r="I40" s="6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2.5" customHeight="1" x14ac:dyDescent="0.25">
      <c r="A41" s="91"/>
      <c r="B41" s="84"/>
      <c r="C41" s="84"/>
      <c r="D41" s="84"/>
      <c r="E41" s="92"/>
      <c r="F41" s="74" t="s">
        <v>29</v>
      </c>
      <c r="G41" s="75"/>
      <c r="H41" s="76"/>
      <c r="I41" s="24" t="s">
        <v>30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107" t="s">
        <v>31</v>
      </c>
      <c r="B42" s="86"/>
      <c r="C42" s="86"/>
      <c r="D42" s="86"/>
      <c r="E42" s="86"/>
      <c r="F42" s="86"/>
      <c r="G42" s="86"/>
      <c r="H42" s="86"/>
      <c r="I42" s="86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2.75" customHeight="1" x14ac:dyDescent="0.2">
      <c r="A43" s="108" t="s">
        <v>32</v>
      </c>
      <c r="B43" s="89"/>
      <c r="C43" s="89"/>
      <c r="D43" s="89"/>
      <c r="E43" s="89"/>
      <c r="F43" s="89"/>
      <c r="G43" s="89"/>
      <c r="H43" s="89"/>
      <c r="I43" s="89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2.75" customHeight="1" x14ac:dyDescent="0.2">
      <c r="A44" s="109" t="s">
        <v>33</v>
      </c>
      <c r="B44" s="89"/>
      <c r="C44" s="89"/>
      <c r="D44" s="89"/>
      <c r="E44" s="89"/>
      <c r="F44" s="89"/>
      <c r="G44" s="89"/>
      <c r="H44" s="89"/>
      <c r="I44" s="89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">
      <c r="A46" s="94" t="s">
        <v>34</v>
      </c>
      <c r="B46" s="95"/>
      <c r="C46" s="95"/>
      <c r="D46" s="95"/>
      <c r="E46" s="95"/>
      <c r="F46" s="95"/>
      <c r="G46" s="110"/>
      <c r="H46" s="26" t="s">
        <v>35</v>
      </c>
      <c r="I46" s="27" t="s">
        <v>6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6.25" customHeight="1" x14ac:dyDescent="0.25">
      <c r="A47" s="28" t="s">
        <v>5</v>
      </c>
      <c r="B47" s="111" t="s">
        <v>10</v>
      </c>
      <c r="C47" s="97"/>
      <c r="D47" s="29" t="s">
        <v>7</v>
      </c>
      <c r="E47" s="30" t="s">
        <v>8</v>
      </c>
      <c r="F47" s="30" t="s">
        <v>36</v>
      </c>
      <c r="G47" s="71">
        <v>46079</v>
      </c>
      <c r="H47" s="31" t="s">
        <v>37</v>
      </c>
      <c r="I47" s="32">
        <v>1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">
      <c r="A48" s="33"/>
      <c r="B48" s="15"/>
      <c r="C48" s="15"/>
      <c r="D48" s="15"/>
      <c r="E48" s="15"/>
      <c r="F48" s="15"/>
      <c r="G48" s="15"/>
      <c r="H48" s="15"/>
      <c r="I48" s="3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64.5" customHeight="1" x14ac:dyDescent="0.2">
      <c r="A49" s="35" t="s">
        <v>38</v>
      </c>
      <c r="B49" s="36" t="s">
        <v>39</v>
      </c>
      <c r="C49" s="37" t="s">
        <v>40</v>
      </c>
      <c r="D49" s="38" t="s">
        <v>41</v>
      </c>
      <c r="E49" s="39" t="s">
        <v>42</v>
      </c>
      <c r="F49" s="40" t="s">
        <v>43</v>
      </c>
      <c r="G49" s="41" t="s">
        <v>44</v>
      </c>
      <c r="H49" s="41" t="s">
        <v>45</v>
      </c>
      <c r="I49" s="41" t="s">
        <v>46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">
      <c r="A50" s="42"/>
      <c r="B50" s="43" t="s">
        <v>47</v>
      </c>
      <c r="C50" s="44" t="s">
        <v>48</v>
      </c>
      <c r="D50" s="45" t="s">
        <v>49</v>
      </c>
      <c r="E50" s="43" t="s">
        <v>50</v>
      </c>
      <c r="F50" s="44"/>
      <c r="G50" s="46" t="s">
        <v>51</v>
      </c>
      <c r="H50" s="47" t="s">
        <v>22</v>
      </c>
      <c r="I50" s="47" t="s">
        <v>52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.75" customHeight="1" thickTop="1" thickBot="1" x14ac:dyDescent="0.25">
      <c r="A51" s="48">
        <v>1</v>
      </c>
      <c r="B51" s="49">
        <v>1.07</v>
      </c>
      <c r="C51" s="50">
        <v>71.41</v>
      </c>
      <c r="D51" s="51">
        <f t="shared" ref="D51:D80" si="0">IF(B51="","",B51*C51)</f>
        <v>76.408699999999996</v>
      </c>
      <c r="E51" s="52">
        <v>12.1</v>
      </c>
      <c r="F51" s="53">
        <v>7.56</v>
      </c>
      <c r="G51" s="51">
        <f t="shared" ref="G51:G81" si="1">IF(B51="","",IF(E51&lt;12.5,(0.353*$I$47)*(12.006+EXP(2.46-0.073*E51+0.125*B51+0.389*F51)),(0.361*$I$47)*(-2.261+EXP(2.69-0.065*E51+0.111*B51+0.361*F51))))</f>
        <v>41.204273504854434</v>
      </c>
      <c r="H51" s="54" t="str">
        <f t="shared" ref="H51:H81" si="2">IF(D51="","",IF(D51&gt;=G51,"YES","NO"))</f>
        <v>YES</v>
      </c>
      <c r="I51" s="55">
        <v>74.3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.75" customHeight="1" thickTop="1" thickBot="1" x14ac:dyDescent="0.25">
      <c r="A52" s="17">
        <v>2</v>
      </c>
      <c r="B52" s="56">
        <v>0.9</v>
      </c>
      <c r="C52" s="50">
        <v>71.41</v>
      </c>
      <c r="D52" s="57">
        <f t="shared" si="0"/>
        <v>64.269000000000005</v>
      </c>
      <c r="E52" s="52">
        <v>12.1</v>
      </c>
      <c r="F52" s="18">
        <v>7.5</v>
      </c>
      <c r="G52" s="57">
        <f t="shared" si="1"/>
        <v>39.592161762532939</v>
      </c>
      <c r="H52" s="58" t="str">
        <f t="shared" si="2"/>
        <v>YES</v>
      </c>
      <c r="I52" s="59">
        <v>75.2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.75" customHeight="1" thickTop="1" thickBot="1" x14ac:dyDescent="0.25">
      <c r="A53" s="17">
        <v>3</v>
      </c>
      <c r="B53" s="56">
        <v>1.26</v>
      </c>
      <c r="C53" s="50">
        <v>71.41</v>
      </c>
      <c r="D53" s="57">
        <f t="shared" si="0"/>
        <v>89.976599999999991</v>
      </c>
      <c r="E53" s="52">
        <v>12</v>
      </c>
      <c r="F53" s="18">
        <v>7.51</v>
      </c>
      <c r="G53" s="57">
        <f t="shared" si="1"/>
        <v>41.635577636327127</v>
      </c>
      <c r="H53" s="58" t="str">
        <f t="shared" si="2"/>
        <v>YES</v>
      </c>
      <c r="I53" s="59">
        <v>75.400000000000006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.75" customHeight="1" thickTop="1" thickBot="1" x14ac:dyDescent="0.25">
      <c r="A54" s="17">
        <v>4</v>
      </c>
      <c r="B54" s="56">
        <v>1.42</v>
      </c>
      <c r="C54" s="50">
        <v>71.41</v>
      </c>
      <c r="D54" s="57">
        <f t="shared" si="0"/>
        <v>101.40219999999999</v>
      </c>
      <c r="E54" s="52">
        <v>12.1</v>
      </c>
      <c r="F54" s="18">
        <v>7.53</v>
      </c>
      <c r="G54" s="57">
        <f t="shared" si="1"/>
        <v>42.409374240947876</v>
      </c>
      <c r="H54" s="58" t="str">
        <f t="shared" si="2"/>
        <v>YES</v>
      </c>
      <c r="I54" s="59">
        <v>79.2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.75" customHeight="1" thickTop="1" thickBot="1" x14ac:dyDescent="0.25">
      <c r="A55" s="17">
        <v>5</v>
      </c>
      <c r="B55" s="56">
        <v>1.07</v>
      </c>
      <c r="C55" s="50">
        <v>71.41</v>
      </c>
      <c r="D55" s="57">
        <f t="shared" si="0"/>
        <v>76.408699999999996</v>
      </c>
      <c r="E55" s="52">
        <v>12</v>
      </c>
      <c r="F55" s="18">
        <v>7.64</v>
      </c>
      <c r="G55" s="57">
        <f t="shared" si="1"/>
        <v>42.652148787623268</v>
      </c>
      <c r="H55" s="58" t="str">
        <f t="shared" si="2"/>
        <v>YES</v>
      </c>
      <c r="I55" s="59">
        <v>75.3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.75" customHeight="1" thickTop="1" thickBot="1" x14ac:dyDescent="0.25">
      <c r="A56" s="17">
        <v>6</v>
      </c>
      <c r="B56" s="56">
        <v>0.66</v>
      </c>
      <c r="C56" s="50">
        <v>71.41</v>
      </c>
      <c r="D56" s="57">
        <f t="shared" si="0"/>
        <v>47.130600000000001</v>
      </c>
      <c r="E56" s="52">
        <v>12</v>
      </c>
      <c r="F56" s="18">
        <v>7.66</v>
      </c>
      <c r="G56" s="57">
        <f t="shared" si="1"/>
        <v>41.018064991782154</v>
      </c>
      <c r="H56" s="58" t="str">
        <f t="shared" si="2"/>
        <v>YES</v>
      </c>
      <c r="I56" s="59">
        <v>78.900000000000006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.75" customHeight="1" thickTop="1" thickBot="1" x14ac:dyDescent="0.25">
      <c r="A57" s="17">
        <v>7</v>
      </c>
      <c r="B57" s="56">
        <v>1.03</v>
      </c>
      <c r="C57" s="50">
        <v>71.41</v>
      </c>
      <c r="D57" s="57">
        <f t="shared" si="0"/>
        <v>73.552300000000002</v>
      </c>
      <c r="E57" s="52">
        <v>12.1</v>
      </c>
      <c r="F57" s="18">
        <v>7.7</v>
      </c>
      <c r="G57" s="57">
        <f t="shared" si="1"/>
        <v>43.078589307928446</v>
      </c>
      <c r="H57" s="58" t="str">
        <f t="shared" si="2"/>
        <v>YES</v>
      </c>
      <c r="I57" s="59">
        <v>78.2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.75" customHeight="1" thickTop="1" thickBot="1" x14ac:dyDescent="0.25">
      <c r="A58" s="17">
        <v>8</v>
      </c>
      <c r="B58" s="56">
        <v>0.67</v>
      </c>
      <c r="C58" s="50">
        <v>71.41</v>
      </c>
      <c r="D58" s="57">
        <f t="shared" si="0"/>
        <v>47.844700000000003</v>
      </c>
      <c r="E58" s="52">
        <v>12</v>
      </c>
      <c r="F58" s="18">
        <v>7.54</v>
      </c>
      <c r="G58" s="57">
        <f t="shared" si="1"/>
        <v>39.384538495533185</v>
      </c>
      <c r="H58" s="58" t="str">
        <f t="shared" si="2"/>
        <v>YES</v>
      </c>
      <c r="I58" s="59">
        <v>71.599999999999994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.75" customHeight="1" thickTop="1" thickBot="1" x14ac:dyDescent="0.25">
      <c r="A59" s="17">
        <v>9</v>
      </c>
      <c r="B59" s="56">
        <v>1.04</v>
      </c>
      <c r="C59" s="50">
        <v>71.41</v>
      </c>
      <c r="D59" s="57">
        <f t="shared" si="0"/>
        <v>74.266400000000004</v>
      </c>
      <c r="E59" s="52">
        <v>12.1</v>
      </c>
      <c r="F59" s="18">
        <v>7.67</v>
      </c>
      <c r="G59" s="57">
        <f t="shared" si="1"/>
        <v>42.675972871414423</v>
      </c>
      <c r="H59" s="58" t="str">
        <f t="shared" si="2"/>
        <v>YES</v>
      </c>
      <c r="I59" s="59">
        <v>75.400000000000006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.75" customHeight="1" thickTop="1" thickBot="1" x14ac:dyDescent="0.25">
      <c r="A60" s="17">
        <v>10</v>
      </c>
      <c r="B60" s="56">
        <v>0.82</v>
      </c>
      <c r="C60" s="50">
        <v>71.41</v>
      </c>
      <c r="D60" s="57">
        <f t="shared" si="0"/>
        <v>58.556199999999997</v>
      </c>
      <c r="E60" s="52">
        <v>12</v>
      </c>
      <c r="F60" s="18">
        <v>7.49</v>
      </c>
      <c r="G60" s="57">
        <f t="shared" si="1"/>
        <v>39.359944610050505</v>
      </c>
      <c r="H60" s="58" t="str">
        <f t="shared" si="2"/>
        <v>YES</v>
      </c>
      <c r="I60" s="59">
        <v>76.7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customHeight="1" thickTop="1" thickBot="1" x14ac:dyDescent="0.25">
      <c r="A61" s="17">
        <v>11</v>
      </c>
      <c r="B61" s="56">
        <v>1.58</v>
      </c>
      <c r="C61" s="50">
        <v>71.41</v>
      </c>
      <c r="D61" s="57">
        <f t="shared" si="0"/>
        <v>112.8278</v>
      </c>
      <c r="E61" s="52">
        <v>12.1</v>
      </c>
      <c r="F61" s="18">
        <v>7.6</v>
      </c>
      <c r="G61" s="57">
        <f t="shared" si="1"/>
        <v>44.255454709422381</v>
      </c>
      <c r="H61" s="58" t="str">
        <f t="shared" si="2"/>
        <v>YES</v>
      </c>
      <c r="I61" s="59">
        <v>79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customHeight="1" thickTop="1" thickBot="1" x14ac:dyDescent="0.25">
      <c r="A62" s="17">
        <v>12</v>
      </c>
      <c r="B62" s="56">
        <v>1.64</v>
      </c>
      <c r="C62" s="50">
        <v>71.41</v>
      </c>
      <c r="D62" s="57">
        <f t="shared" si="0"/>
        <v>117.11239999999999</v>
      </c>
      <c r="E62" s="52">
        <v>12</v>
      </c>
      <c r="F62" s="18">
        <v>7.33</v>
      </c>
      <c r="G62" s="57">
        <f t="shared" si="1"/>
        <v>40.802799126371227</v>
      </c>
      <c r="H62" s="58" t="str">
        <f t="shared" si="2"/>
        <v>YES</v>
      </c>
      <c r="I62" s="59">
        <v>75.3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customHeight="1" thickTop="1" thickBot="1" x14ac:dyDescent="0.25">
      <c r="A63" s="17">
        <v>13</v>
      </c>
      <c r="B63" s="56">
        <v>1.19</v>
      </c>
      <c r="C63" s="50">
        <v>71.41</v>
      </c>
      <c r="D63" s="57">
        <f t="shared" si="0"/>
        <v>84.977899999999991</v>
      </c>
      <c r="E63" s="52">
        <v>12.1</v>
      </c>
      <c r="F63" s="18">
        <v>7.51</v>
      </c>
      <c r="G63" s="57">
        <f t="shared" si="1"/>
        <v>41.040139581691939</v>
      </c>
      <c r="H63" s="58" t="str">
        <f t="shared" si="2"/>
        <v>YES</v>
      </c>
      <c r="I63" s="59">
        <v>73.5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customHeight="1" thickTop="1" thickBot="1" x14ac:dyDescent="0.25">
      <c r="A64" s="17">
        <v>14</v>
      </c>
      <c r="B64" s="56">
        <v>1.19</v>
      </c>
      <c r="C64" s="50">
        <v>71.41</v>
      </c>
      <c r="D64" s="57">
        <f t="shared" si="0"/>
        <v>84.977899999999991</v>
      </c>
      <c r="E64" s="52">
        <v>12</v>
      </c>
      <c r="F64" s="18">
        <v>7.57</v>
      </c>
      <c r="G64" s="57">
        <f t="shared" si="1"/>
        <v>42.18520636415667</v>
      </c>
      <c r="H64" s="58" t="str">
        <f t="shared" si="2"/>
        <v>YES</v>
      </c>
      <c r="I64" s="59">
        <v>76.599999999999994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customHeight="1" thickTop="1" thickBot="1" x14ac:dyDescent="0.25">
      <c r="A65" s="17">
        <v>15</v>
      </c>
      <c r="B65" s="56">
        <v>0.76</v>
      </c>
      <c r="C65" s="50">
        <v>71.41</v>
      </c>
      <c r="D65" s="57">
        <f t="shared" si="0"/>
        <v>54.271599999999999</v>
      </c>
      <c r="E65" s="52">
        <v>12.1</v>
      </c>
      <c r="F65" s="18">
        <v>7.5</v>
      </c>
      <c r="G65" s="57">
        <f t="shared" si="1"/>
        <v>38.978848143053824</v>
      </c>
      <c r="H65" s="58" t="str">
        <f t="shared" si="2"/>
        <v>YES</v>
      </c>
      <c r="I65" s="59">
        <v>75.599999999999994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customHeight="1" thickTop="1" thickBot="1" x14ac:dyDescent="0.25">
      <c r="A66" s="17">
        <v>16</v>
      </c>
      <c r="B66" s="56">
        <v>1.22</v>
      </c>
      <c r="C66" s="50">
        <v>71.41</v>
      </c>
      <c r="D66" s="57">
        <f t="shared" si="0"/>
        <v>87.120199999999997</v>
      </c>
      <c r="E66" s="52">
        <v>12</v>
      </c>
      <c r="F66" s="18">
        <v>7.63</v>
      </c>
      <c r="G66" s="57">
        <f t="shared" si="1"/>
        <v>43.227243657363566</v>
      </c>
      <c r="H66" s="58" t="str">
        <f t="shared" si="2"/>
        <v>YES</v>
      </c>
      <c r="I66" s="59">
        <v>74.3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customHeight="1" thickTop="1" thickBot="1" x14ac:dyDescent="0.25">
      <c r="A67" s="17">
        <v>17</v>
      </c>
      <c r="B67" s="56">
        <v>1.56</v>
      </c>
      <c r="C67" s="50">
        <v>71.41</v>
      </c>
      <c r="D67" s="57">
        <f t="shared" si="0"/>
        <v>111.39959999999999</v>
      </c>
      <c r="E67" s="52">
        <v>12.1</v>
      </c>
      <c r="F67" s="18">
        <v>7.6</v>
      </c>
      <c r="G67" s="57">
        <f t="shared" si="1"/>
        <v>44.155536317679314</v>
      </c>
      <c r="H67" s="58" t="str">
        <f t="shared" si="2"/>
        <v>YES</v>
      </c>
      <c r="I67" s="59">
        <v>75.400000000000006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customHeight="1" thickTop="1" thickBot="1" x14ac:dyDescent="0.25">
      <c r="A68" s="17">
        <v>18</v>
      </c>
      <c r="B68" s="56">
        <v>1.55</v>
      </c>
      <c r="C68" s="50">
        <v>71.41</v>
      </c>
      <c r="D68" s="57">
        <f t="shared" si="0"/>
        <v>110.6855</v>
      </c>
      <c r="E68" s="52">
        <v>12</v>
      </c>
      <c r="F68" s="18">
        <v>7.63</v>
      </c>
      <c r="G68" s="57">
        <f t="shared" si="1"/>
        <v>44.869177154675377</v>
      </c>
      <c r="H68" s="58" t="str">
        <f t="shared" si="2"/>
        <v>YES</v>
      </c>
      <c r="I68" s="59">
        <v>65.3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customHeight="1" thickTop="1" thickBot="1" x14ac:dyDescent="0.25">
      <c r="A69" s="17">
        <v>19</v>
      </c>
      <c r="B69" s="56">
        <v>1.78</v>
      </c>
      <c r="C69" s="50">
        <v>71.41</v>
      </c>
      <c r="D69" s="57">
        <f t="shared" si="0"/>
        <v>127.10979999999999</v>
      </c>
      <c r="E69" s="52">
        <v>12.1</v>
      </c>
      <c r="F69" s="18">
        <v>7.68</v>
      </c>
      <c r="G69" s="57">
        <f t="shared" si="1"/>
        <v>46.565439587039087</v>
      </c>
      <c r="H69" s="58" t="str">
        <f t="shared" si="2"/>
        <v>YES</v>
      </c>
      <c r="I69" s="59">
        <v>72.400000000000006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customHeight="1" thickTop="1" thickBot="1" x14ac:dyDescent="0.25">
      <c r="A70" s="17">
        <v>20</v>
      </c>
      <c r="B70" s="56">
        <v>1.31</v>
      </c>
      <c r="C70" s="50">
        <v>71.41</v>
      </c>
      <c r="D70" s="57">
        <f t="shared" si="0"/>
        <v>93.5471</v>
      </c>
      <c r="E70" s="52">
        <v>12</v>
      </c>
      <c r="F70" s="18">
        <v>7.73</v>
      </c>
      <c r="G70" s="57">
        <f t="shared" si="1"/>
        <v>45.23240755883031</v>
      </c>
      <c r="H70" s="58" t="str">
        <f t="shared" si="2"/>
        <v>YES</v>
      </c>
      <c r="I70" s="59">
        <v>78.900000000000006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customHeight="1" thickTop="1" thickBot="1" x14ac:dyDescent="0.25">
      <c r="A71" s="17">
        <v>21</v>
      </c>
      <c r="B71" s="56">
        <v>1.0900000000000001</v>
      </c>
      <c r="C71" s="50">
        <v>71.41</v>
      </c>
      <c r="D71" s="57">
        <f t="shared" si="0"/>
        <v>77.8369</v>
      </c>
      <c r="E71" s="52">
        <v>12.1</v>
      </c>
      <c r="F71" s="18">
        <v>7.67</v>
      </c>
      <c r="G71" s="57">
        <f t="shared" si="1"/>
        <v>42.916961770200899</v>
      </c>
      <c r="H71" s="58" t="str">
        <f t="shared" si="2"/>
        <v>YES</v>
      </c>
      <c r="I71" s="59">
        <v>72.3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customHeight="1" thickTop="1" thickBot="1" x14ac:dyDescent="0.25">
      <c r="A72" s="17">
        <v>22</v>
      </c>
      <c r="B72" s="56">
        <v>0.92</v>
      </c>
      <c r="C72" s="50">
        <v>71.41</v>
      </c>
      <c r="D72" s="57">
        <f t="shared" si="0"/>
        <v>65.697199999999995</v>
      </c>
      <c r="E72" s="52">
        <v>12</v>
      </c>
      <c r="F72" s="18">
        <v>7.6</v>
      </c>
      <c r="G72" s="57">
        <f t="shared" si="1"/>
        <v>41.356517050155603</v>
      </c>
      <c r="H72" s="58" t="str">
        <f t="shared" si="2"/>
        <v>YES</v>
      </c>
      <c r="I72" s="59">
        <v>81.400000000000006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customHeight="1" thickTop="1" thickBot="1" x14ac:dyDescent="0.25">
      <c r="A73" s="17">
        <v>23</v>
      </c>
      <c r="B73" s="56">
        <v>1.17</v>
      </c>
      <c r="C73" s="50">
        <v>71.41</v>
      </c>
      <c r="D73" s="57">
        <f t="shared" si="0"/>
        <v>83.549699999999987</v>
      </c>
      <c r="E73" s="52">
        <v>12.1</v>
      </c>
      <c r="F73" s="18">
        <v>7.63</v>
      </c>
      <c r="G73" s="57">
        <f t="shared" si="1"/>
        <v>42.702504143511938</v>
      </c>
      <c r="H73" s="58" t="str">
        <f t="shared" si="2"/>
        <v>YES</v>
      </c>
      <c r="I73" s="59">
        <v>84.5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customHeight="1" thickTop="1" thickBot="1" x14ac:dyDescent="0.25">
      <c r="A74" s="17">
        <v>24</v>
      </c>
      <c r="B74" s="56">
        <v>1.03</v>
      </c>
      <c r="C74" s="50">
        <v>71.41</v>
      </c>
      <c r="D74" s="57">
        <f t="shared" si="0"/>
        <v>73.552300000000002</v>
      </c>
      <c r="E74" s="52">
        <v>12</v>
      </c>
      <c r="F74" s="18">
        <v>7.6</v>
      </c>
      <c r="G74" s="57">
        <f t="shared" si="1"/>
        <v>41.870420023413494</v>
      </c>
      <c r="H74" s="58" t="str">
        <f t="shared" si="2"/>
        <v>YES</v>
      </c>
      <c r="I74" s="59">
        <v>69.400000000000006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customHeight="1" thickTop="1" thickBot="1" x14ac:dyDescent="0.25">
      <c r="A75" s="17">
        <v>25</v>
      </c>
      <c r="B75" s="56">
        <v>1.29</v>
      </c>
      <c r="C75" s="50">
        <v>71.41</v>
      </c>
      <c r="D75" s="57">
        <f t="shared" si="0"/>
        <v>92.118899999999996</v>
      </c>
      <c r="E75" s="52">
        <v>12.1</v>
      </c>
      <c r="F75" s="18">
        <v>7.64</v>
      </c>
      <c r="G75" s="57">
        <f t="shared" si="1"/>
        <v>43.436002478352592</v>
      </c>
      <c r="H75" s="58" t="str">
        <f t="shared" si="2"/>
        <v>YES</v>
      </c>
      <c r="I75" s="59">
        <v>72.400000000000006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.75" customHeight="1" thickTop="1" thickBot="1" x14ac:dyDescent="0.25">
      <c r="A76" s="17">
        <v>26</v>
      </c>
      <c r="B76" s="56">
        <v>1.31</v>
      </c>
      <c r="C76" s="50">
        <v>71.41</v>
      </c>
      <c r="D76" s="57">
        <f t="shared" si="0"/>
        <v>93.5471</v>
      </c>
      <c r="E76" s="52">
        <v>12</v>
      </c>
      <c r="F76" s="18">
        <v>7.7</v>
      </c>
      <c r="G76" s="57">
        <f t="shared" si="1"/>
        <v>44.75678485601513</v>
      </c>
      <c r="H76" s="58" t="str">
        <f t="shared" si="2"/>
        <v>YES</v>
      </c>
      <c r="I76" s="59">
        <v>67.3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.75" customHeight="1" thickTop="1" thickBot="1" x14ac:dyDescent="0.25">
      <c r="A77" s="17">
        <v>27</v>
      </c>
      <c r="B77" s="56">
        <v>0.96</v>
      </c>
      <c r="C77" s="50">
        <v>71.41</v>
      </c>
      <c r="D77" s="57">
        <f t="shared" si="0"/>
        <v>68.553599999999989</v>
      </c>
      <c r="E77" s="52">
        <v>12.1</v>
      </c>
      <c r="F77" s="18">
        <v>7.7</v>
      </c>
      <c r="G77" s="57">
        <f t="shared" si="1"/>
        <v>42.740217718566015</v>
      </c>
      <c r="H77" s="58" t="str">
        <f t="shared" si="2"/>
        <v>YES</v>
      </c>
      <c r="I77" s="59">
        <v>72.5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.75" customHeight="1" thickTop="1" thickBot="1" x14ac:dyDescent="0.25">
      <c r="A78" s="17">
        <v>28</v>
      </c>
      <c r="B78" s="56">
        <v>1.46</v>
      </c>
      <c r="C78" s="50">
        <v>71.41</v>
      </c>
      <c r="D78" s="57">
        <f t="shared" si="0"/>
        <v>104.25859999999999</v>
      </c>
      <c r="E78" s="52">
        <v>12</v>
      </c>
      <c r="F78" s="18">
        <v>7.69</v>
      </c>
      <c r="G78" s="57">
        <f t="shared" si="1"/>
        <v>45.363388145486077</v>
      </c>
      <c r="H78" s="58" t="str">
        <f t="shared" si="2"/>
        <v>YES</v>
      </c>
      <c r="I78" s="59">
        <v>79.400000000000006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.75" customHeight="1" thickTop="1" thickBot="1" x14ac:dyDescent="0.25">
      <c r="A79" s="17">
        <v>29</v>
      </c>
      <c r="B79" s="56"/>
      <c r="C79" s="50">
        <v>71.41</v>
      </c>
      <c r="D79" s="57" t="str">
        <f t="shared" si="0"/>
        <v/>
      </c>
      <c r="E79" s="52">
        <v>12</v>
      </c>
      <c r="F79" s="18"/>
      <c r="G79" s="57" t="str">
        <f t="shared" si="1"/>
        <v/>
      </c>
      <c r="H79" s="58" t="str">
        <f t="shared" si="2"/>
        <v/>
      </c>
      <c r="I79" s="59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.75" customHeight="1" thickTop="1" thickBot="1" x14ac:dyDescent="0.25">
      <c r="A80" s="17">
        <v>30</v>
      </c>
      <c r="B80" s="56"/>
      <c r="C80" s="50">
        <v>71.41</v>
      </c>
      <c r="D80" s="57" t="str">
        <f t="shared" si="0"/>
        <v/>
      </c>
      <c r="E80" s="52">
        <v>12</v>
      </c>
      <c r="F80" s="18"/>
      <c r="G80" s="57" t="str">
        <f t="shared" si="1"/>
        <v/>
      </c>
      <c r="H80" s="58" t="str">
        <f t="shared" si="2"/>
        <v/>
      </c>
      <c r="I80" s="59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.75" customHeight="1" thickTop="1" thickBot="1" x14ac:dyDescent="0.25">
      <c r="A81" s="19">
        <v>31</v>
      </c>
      <c r="B81" s="60"/>
      <c r="C81" s="50">
        <v>71.41</v>
      </c>
      <c r="D81" s="61"/>
      <c r="E81" s="52">
        <v>12</v>
      </c>
      <c r="F81" s="20"/>
      <c r="G81" s="61" t="str">
        <f t="shared" si="1"/>
        <v/>
      </c>
      <c r="H81" s="62" t="str">
        <f t="shared" si="2"/>
        <v/>
      </c>
      <c r="I81" s="63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thickTop="1" x14ac:dyDescent="0.2">
      <c r="A82" s="64" t="s">
        <v>53</v>
      </c>
      <c r="B82" s="65"/>
      <c r="C82" s="65"/>
      <c r="D82" s="66"/>
      <c r="E82" s="67"/>
      <c r="F82" s="68"/>
      <c r="G82" s="67"/>
      <c r="H82" s="101" t="s">
        <v>54</v>
      </c>
      <c r="I82" s="86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9.25" customHeight="1" x14ac:dyDescent="0.2">
      <c r="A83" s="105" t="s">
        <v>55</v>
      </c>
      <c r="B83" s="89"/>
      <c r="C83" s="89"/>
      <c r="D83" s="89"/>
      <c r="E83" s="89"/>
      <c r="F83" s="89"/>
      <c r="G83" s="89"/>
      <c r="H83" s="89"/>
      <c r="I83" s="89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5">
      <c r="A84" s="106" t="s">
        <v>56</v>
      </c>
      <c r="B84" s="89"/>
      <c r="C84" s="89"/>
      <c r="D84" s="89"/>
      <c r="E84" s="89"/>
      <c r="F84" s="89"/>
      <c r="G84" s="89"/>
      <c r="H84" s="89"/>
      <c r="I84" s="34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5">
    <mergeCell ref="H82:I82"/>
    <mergeCell ref="F38:G38"/>
    <mergeCell ref="H38:I38"/>
    <mergeCell ref="A83:I83"/>
    <mergeCell ref="A84:H84"/>
    <mergeCell ref="F40:H40"/>
    <mergeCell ref="F41:H41"/>
    <mergeCell ref="A42:I42"/>
    <mergeCell ref="A43:I43"/>
    <mergeCell ref="A44:I44"/>
    <mergeCell ref="A46:G46"/>
    <mergeCell ref="B47:C47"/>
    <mergeCell ref="A1:G1"/>
    <mergeCell ref="A2:G2"/>
    <mergeCell ref="B3:D3"/>
    <mergeCell ref="H4:I4"/>
    <mergeCell ref="E3:G3"/>
    <mergeCell ref="H37:I37"/>
    <mergeCell ref="F39:I39"/>
    <mergeCell ref="A36:E36"/>
    <mergeCell ref="F36:I36"/>
    <mergeCell ref="A37:D37"/>
    <mergeCell ref="F37:G37"/>
    <mergeCell ref="A38:D38"/>
    <mergeCell ref="A39:E41"/>
  </mergeCells>
  <printOptions horizontalCentered="1"/>
  <pageMargins left="0.28000000000000003" right="0.28000000000000003" top="0.5" bottom="0.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Turbidity and 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allen blanchard</cp:lastModifiedBy>
  <dcterms:created xsi:type="dcterms:W3CDTF">2008-11-12T20:47:25Z</dcterms:created>
  <dcterms:modified xsi:type="dcterms:W3CDTF">2026-03-10T00:16:50Z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