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  <definedName name="_xlnm.Print_Area" localSheetId="1">'Sheet2'!$A$1:$K$40</definedName>
  </definedNames>
  <calcPr fullCalcOnLoad="1"/>
</workbook>
</file>

<file path=xl/sharedStrings.xml><?xml version="1.0" encoding="utf-8"?>
<sst xmlns="http://schemas.openxmlformats.org/spreadsheetml/2006/main" count="190" uniqueCount="100">
  <si>
    <t>System Name:</t>
  </si>
  <si>
    <t>Day</t>
  </si>
  <si>
    <t>(NTU)</t>
  </si>
  <si>
    <t>NOON</t>
  </si>
  <si>
    <t>Peak Hourly</t>
  </si>
  <si>
    <t>Monthly Summary (Answer Yes or No)</t>
  </si>
  <si>
    <t>PRINTED NAME:</t>
  </si>
  <si>
    <t>SIGNATURE:</t>
  </si>
  <si>
    <t>DATE:</t>
  </si>
  <si>
    <t>Oregon DHS - Drinking Water Program - Surface Water Quality Data Form</t>
  </si>
  <si>
    <t>Time</t>
  </si>
  <si>
    <t>Temp</t>
  </si>
  <si>
    <t>pH</t>
  </si>
  <si>
    <t>CT Met?</t>
  </si>
  <si>
    <t>10/</t>
  </si>
  <si>
    <t>11/</t>
  </si>
  <si>
    <t>12/</t>
  </si>
  <si>
    <t>13/</t>
  </si>
  <si>
    <t>14/</t>
  </si>
  <si>
    <t>15/</t>
  </si>
  <si>
    <t>16/</t>
  </si>
  <si>
    <t>17/</t>
  </si>
  <si>
    <t>18/</t>
  </si>
  <si>
    <t>19/</t>
  </si>
  <si>
    <t>20/</t>
  </si>
  <si>
    <t>21/</t>
  </si>
  <si>
    <t>22/</t>
  </si>
  <si>
    <t>23/</t>
  </si>
  <si>
    <t>24/</t>
  </si>
  <si>
    <t>25/</t>
  </si>
  <si>
    <t>26/</t>
  </si>
  <si>
    <t>27/</t>
  </si>
  <si>
    <t>28/</t>
  </si>
  <si>
    <t>29/</t>
  </si>
  <si>
    <t>30/</t>
  </si>
  <si>
    <t>31/</t>
  </si>
  <si>
    <r>
      <t xml:space="preserve">( </t>
    </r>
    <r>
      <rPr>
        <b/>
        <sz val="10"/>
        <rFont val="Arial"/>
        <family val="2"/>
      </rPr>
      <t xml:space="preserve">T </t>
    </r>
    <r>
      <rPr>
        <sz val="10"/>
        <rFont val="Arial"/>
        <family val="0"/>
      </rPr>
      <t>)</t>
    </r>
  </si>
  <si>
    <t>PAGE 2 of 2</t>
  </si>
  <si>
    <t>°C</t>
  </si>
  <si>
    <t>Conventional or Direct Filtration</t>
  </si>
  <si>
    <t>Contact</t>
  </si>
  <si>
    <t>PHONE #</t>
  </si>
  <si>
    <t xml:space="preserve">                        1-541-929-3579</t>
  </si>
  <si>
    <t xml:space="preserve">     WT-6755 FE</t>
  </si>
  <si>
    <t>Highest Reading</t>
  </si>
  <si>
    <r>
      <t>of the Day</t>
    </r>
    <r>
      <rPr>
        <b/>
        <sz val="8"/>
        <rFont val="Calibri"/>
        <family val="2"/>
      </rPr>
      <t>¹</t>
    </r>
    <r>
      <rPr>
        <b/>
        <sz val="8"/>
        <rFont val="Arial"/>
        <family val="2"/>
      </rPr>
      <t xml:space="preserve">  (NTU)</t>
    </r>
  </si>
  <si>
    <t>Notes:</t>
  </si>
  <si>
    <r>
      <t xml:space="preserve"> 95% of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0.3 NTU?</t>
    </r>
  </si>
  <si>
    <r>
      <t xml:space="preserve"> All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1 NTU?</t>
    </r>
  </si>
  <si>
    <t xml:space="preserve">          Conventional or Direct Filtration</t>
  </si>
  <si>
    <r>
      <t xml:space="preserve"> All turbidity readings    &lt; IFE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 triggers?</t>
    </r>
  </si>
  <si>
    <t xml:space="preserve">                 (see back)</t>
  </si>
  <si>
    <r>
      <t>CERT #</t>
    </r>
    <r>
      <rPr>
        <sz val="8"/>
        <rFont val="Arial"/>
        <family val="2"/>
      </rPr>
      <t xml:space="preserve">    Level 4</t>
    </r>
  </si>
  <si>
    <t>PAGE 1 of 2</t>
  </si>
  <si>
    <t>CT</t>
  </si>
  <si>
    <t>Actual</t>
  </si>
  <si>
    <t>Required</t>
  </si>
  <si>
    <t>Use Tables</t>
  </si>
  <si>
    <t xml:space="preserve">Residual at </t>
  </si>
  <si>
    <t xml:space="preserve">  C X T </t>
  </si>
  <si>
    <t xml:space="preserve"> ppm or mg/L</t>
  </si>
  <si>
    <t xml:space="preserve"> minutes</t>
  </si>
  <si>
    <t>Demand</t>
  </si>
  <si>
    <t>Flow</t>
  </si>
  <si>
    <t>GPM</t>
  </si>
  <si>
    <t xml:space="preserve">  Month/Year</t>
  </si>
  <si>
    <t xml:space="preserve"> 1 /</t>
  </si>
  <si>
    <t xml:space="preserve"> 2 /</t>
  </si>
  <si>
    <t xml:space="preserve"> 3 /</t>
  </si>
  <si>
    <t xml:space="preserve"> 4 /</t>
  </si>
  <si>
    <t xml:space="preserve"> 5 /</t>
  </si>
  <si>
    <t xml:space="preserve"> 6 /</t>
  </si>
  <si>
    <t xml:space="preserve"> 7 /</t>
  </si>
  <si>
    <t xml:space="preserve"> 8 /</t>
  </si>
  <si>
    <t xml:space="preserve"> 9 /</t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</si>
  <si>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IFE = Individ. Filter Effl. (OAR 333-061-0040(1)(e)(B&amp;C))</t>
    </r>
  </si>
  <si>
    <r>
      <t xml:space="preserve"> </t>
    </r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Including continuous turbidity data, if applicable, for optimization recording purposes.      Compliance values in columns "12 AM" through</t>
    </r>
  </si>
  <si>
    <t xml:space="preserve">  "8 PM"  my not corrospond to continuous readings' maximum.</t>
  </si>
  <si>
    <t xml:space="preserve">  Philomath Public Works</t>
  </si>
  <si>
    <r>
      <t>1st User  ( C )</t>
    </r>
    <r>
      <rPr>
        <sz val="10"/>
        <rFont val="Calibri"/>
        <family val="2"/>
      </rPr>
      <t>³</t>
    </r>
  </si>
  <si>
    <r>
      <t xml:space="preserve"> </t>
    </r>
    <r>
      <rPr>
        <b/>
        <sz val="8"/>
        <rFont val="Calibri"/>
        <family val="2"/>
      </rPr>
      <t>³</t>
    </r>
    <r>
      <rPr>
        <b/>
        <sz val="8"/>
        <rFont val="Arial"/>
        <family val="2"/>
      </rPr>
      <t xml:space="preserve">  If CL₂ at entry point &lt; 0.2 mg/L, or CT not met, notify DWP by end of next business day.</t>
    </r>
  </si>
  <si>
    <r>
      <t xml:space="preserve">All Cl2 residual at entry point </t>
    </r>
    <r>
      <rPr>
        <sz val="8"/>
        <rFont val="Calibri"/>
        <family val="2"/>
      </rPr>
      <t>≥</t>
    </r>
    <r>
      <rPr>
        <sz val="8"/>
        <rFont val="Arial"/>
        <family val="2"/>
      </rPr>
      <t xml:space="preserve"> 0.2 mg/L ?</t>
    </r>
  </si>
  <si>
    <t>Date</t>
  </si>
  <si>
    <t xml:space="preserve"> / Time</t>
  </si>
  <si>
    <r>
      <t>Minimum Cl</t>
    </r>
    <r>
      <rPr>
        <sz val="10"/>
        <rFont val="Calibri"/>
        <family val="2"/>
      </rPr>
      <t>₂</t>
    </r>
  </si>
  <si>
    <t xml:space="preserve"> YES / NO</t>
  </si>
  <si>
    <t>ID #:  OR41-00624-A</t>
  </si>
  <si>
    <t xml:space="preserve">                                                                                                                               </t>
  </si>
  <si>
    <t>YES</t>
  </si>
  <si>
    <t xml:space="preserve">        CT's met everyday?</t>
  </si>
  <si>
    <t>Dennis W. Lewis</t>
  </si>
  <si>
    <t xml:space="preserve">     OHA - Drinking Water Program - Turbidity Monitoring Report Form</t>
  </si>
  <si>
    <t>County:  Benton</t>
  </si>
  <si>
    <r>
      <t xml:space="preserve">Philomath Public Works ID #:  </t>
    </r>
    <r>
      <rPr>
        <b/>
        <sz val="11"/>
        <rFont val="Arial"/>
        <family val="2"/>
      </rPr>
      <t>OR41-00624-A</t>
    </r>
  </si>
  <si>
    <t xml:space="preserve">    Required Log  &gt; 700 gpm =  1.0</t>
  </si>
  <si>
    <t xml:space="preserve">    Required Log  &lt; 700 gpm =  0.5</t>
  </si>
  <si>
    <t>DATE</t>
  </si>
  <si>
    <t>Dennis W Lewis  T-6755</t>
  </si>
  <si>
    <t>OFF</t>
  </si>
  <si>
    <t>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</si>
</sst>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[$-409]mmm\-yy;@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Border="1" applyAlignment="1">
      <alignment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18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168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166" fontId="0" fillId="0" borderId="47" xfId="0" applyNumberFormat="1" applyBorder="1" applyAlignment="1">
      <alignment/>
    </xf>
    <xf numFmtId="166" fontId="0" fillId="0" borderId="48" xfId="0" applyNumberFormat="1" applyBorder="1" applyAlignment="1">
      <alignment/>
    </xf>
    <xf numFmtId="166" fontId="0" fillId="0" borderId="49" xfId="0" applyNumberFormat="1" applyBorder="1" applyAlignment="1">
      <alignment/>
    </xf>
    <xf numFmtId="0" fontId="3" fillId="0" borderId="0" xfId="0" applyFont="1" applyFill="1" applyBorder="1" applyAlignment="1">
      <alignment horizontal="left"/>
    </xf>
    <xf numFmtId="164" fontId="0" fillId="0" borderId="50" xfId="0" applyNumberForma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2" fontId="0" fillId="0" borderId="5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Font="1" applyBorder="1" applyAlignment="1">
      <alignment/>
    </xf>
    <xf numFmtId="17" fontId="2" fillId="0" borderId="17" xfId="0" applyNumberFormat="1" applyFont="1" applyBorder="1" applyAlignment="1">
      <alignment horizontal="left"/>
    </xf>
    <xf numFmtId="0" fontId="0" fillId="0" borderId="20" xfId="0" applyBorder="1" applyAlignment="1">
      <alignment horizontal="center"/>
    </xf>
    <xf numFmtId="168" fontId="10" fillId="0" borderId="10" xfId="0" applyNumberFormat="1" applyFont="1" applyBorder="1" applyAlignment="1">
      <alignment horizontal="center"/>
    </xf>
    <xf numFmtId="14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"/>
  <sheetViews>
    <sheetView tabSelected="1" zoomScale="95" zoomScaleNormal="95" zoomScalePageLayoutView="0" workbookViewId="0" topLeftCell="A1">
      <selection activeCell="C6" sqref="C6"/>
    </sheetView>
  </sheetViews>
  <sheetFormatPr defaultColWidth="9.140625" defaultRowHeight="12.75"/>
  <cols>
    <col min="1" max="1" width="3.421875" style="0" customWidth="1"/>
    <col min="2" max="8" width="11.7109375" style="0" customWidth="1"/>
    <col min="9" max="9" width="18.140625" style="0" customWidth="1"/>
    <col min="10" max="10" width="11.8515625" style="0" customWidth="1"/>
  </cols>
  <sheetData>
    <row r="1" spans="2:9" ht="15" customHeight="1">
      <c r="B1" s="37" t="s">
        <v>91</v>
      </c>
      <c r="C1" s="11"/>
      <c r="D1" s="11"/>
      <c r="E1" s="11"/>
      <c r="F1" s="11"/>
      <c r="G1" s="11"/>
      <c r="H1" s="11"/>
      <c r="I1" s="37" t="s">
        <v>92</v>
      </c>
    </row>
    <row r="2" spans="2:9" ht="15" customHeight="1" thickBot="1">
      <c r="B2" s="37"/>
      <c r="C2" s="11"/>
      <c r="D2" s="37" t="s">
        <v>39</v>
      </c>
      <c r="E2" s="11"/>
      <c r="F2" s="11"/>
      <c r="G2" s="11"/>
      <c r="H2" s="11"/>
      <c r="I2" s="11"/>
    </row>
    <row r="3" spans="2:9" ht="22.5" customHeight="1" thickBot="1">
      <c r="B3" s="5" t="s">
        <v>0</v>
      </c>
      <c r="C3" s="92" t="s">
        <v>78</v>
      </c>
      <c r="D3" s="6"/>
      <c r="E3" s="6"/>
      <c r="F3" s="107" t="s">
        <v>86</v>
      </c>
      <c r="G3" s="7"/>
      <c r="H3" s="91" t="s">
        <v>65</v>
      </c>
      <c r="I3" s="55">
        <v>45406</v>
      </c>
    </row>
    <row r="4" spans="2:9" ht="14.25" customHeight="1">
      <c r="B4" s="26" t="s">
        <v>1</v>
      </c>
      <c r="C4" s="33">
        <v>0</v>
      </c>
      <c r="D4" s="33">
        <v>0.16666666666666666</v>
      </c>
      <c r="E4" s="33">
        <v>0.3333333333333333</v>
      </c>
      <c r="F4" s="34" t="s">
        <v>3</v>
      </c>
      <c r="G4" s="33">
        <v>0.6666666666666666</v>
      </c>
      <c r="H4" s="33">
        <v>0.8333333333333334</v>
      </c>
      <c r="I4" s="34" t="s">
        <v>44</v>
      </c>
    </row>
    <row r="5" spans="2:9" ht="15" customHeight="1" thickBot="1">
      <c r="B5" s="93"/>
      <c r="C5" s="4" t="s">
        <v>2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2</v>
      </c>
      <c r="I5" s="4" t="s">
        <v>45</v>
      </c>
    </row>
    <row r="6" spans="2:9" ht="15" customHeight="1">
      <c r="B6" s="23">
        <v>1</v>
      </c>
      <c r="C6" s="56">
        <v>0.05</v>
      </c>
      <c r="D6" s="57">
        <v>0.04</v>
      </c>
      <c r="E6" s="57">
        <v>0.05</v>
      </c>
      <c r="F6" s="57">
        <v>0.05</v>
      </c>
      <c r="G6" s="57">
        <v>0.04</v>
      </c>
      <c r="H6" s="100">
        <v>0.05</v>
      </c>
      <c r="I6" s="58">
        <v>0.1</v>
      </c>
    </row>
    <row r="7" spans="2:9" ht="15" customHeight="1">
      <c r="B7" s="24">
        <v>2</v>
      </c>
      <c r="C7" s="59">
        <v>0.05</v>
      </c>
      <c r="D7" s="60">
        <v>0.05</v>
      </c>
      <c r="E7" s="60">
        <v>0.05</v>
      </c>
      <c r="F7" s="60">
        <v>0.05</v>
      </c>
      <c r="G7" s="60">
        <v>0.05</v>
      </c>
      <c r="H7" s="99">
        <v>0.08</v>
      </c>
      <c r="I7" s="61">
        <v>0.1</v>
      </c>
    </row>
    <row r="8" spans="2:9" ht="15" customHeight="1">
      <c r="B8" s="24">
        <v>3</v>
      </c>
      <c r="C8" s="59">
        <v>0.05</v>
      </c>
      <c r="D8" s="60">
        <v>0.06</v>
      </c>
      <c r="E8" s="60">
        <v>0.1</v>
      </c>
      <c r="F8" s="60" t="s">
        <v>98</v>
      </c>
      <c r="G8" s="60">
        <v>0.04</v>
      </c>
      <c r="H8" s="99">
        <v>0.04</v>
      </c>
      <c r="I8" s="61">
        <v>0.1</v>
      </c>
    </row>
    <row r="9" spans="2:9" ht="15" customHeight="1">
      <c r="B9" s="24">
        <v>4</v>
      </c>
      <c r="C9" s="59">
        <v>0.06</v>
      </c>
      <c r="D9" s="60">
        <v>0.05</v>
      </c>
      <c r="E9" s="60" t="s">
        <v>98</v>
      </c>
      <c r="F9" s="60">
        <v>0.05</v>
      </c>
      <c r="G9" s="60">
        <v>0.06</v>
      </c>
      <c r="H9" s="99">
        <v>0.05</v>
      </c>
      <c r="I9" s="61">
        <v>0.1</v>
      </c>
    </row>
    <row r="10" spans="2:9" ht="15" customHeight="1">
      <c r="B10" s="24">
        <v>5</v>
      </c>
      <c r="C10" s="59">
        <v>0.05</v>
      </c>
      <c r="D10" s="60">
        <v>0.06</v>
      </c>
      <c r="E10" s="60">
        <v>0.05</v>
      </c>
      <c r="F10" s="60">
        <v>0.06</v>
      </c>
      <c r="G10" s="60">
        <v>0.07</v>
      </c>
      <c r="H10" s="99">
        <v>0.05</v>
      </c>
      <c r="I10" s="61">
        <v>0.12</v>
      </c>
    </row>
    <row r="11" spans="2:9" ht="15" customHeight="1">
      <c r="B11" s="24">
        <v>6</v>
      </c>
      <c r="C11" s="59">
        <v>0.06</v>
      </c>
      <c r="D11" s="60" t="s">
        <v>98</v>
      </c>
      <c r="E11" s="60">
        <v>0.04</v>
      </c>
      <c r="F11" s="60">
        <v>0.05</v>
      </c>
      <c r="G11" s="60">
        <v>0.04</v>
      </c>
      <c r="H11" s="99">
        <v>0.04</v>
      </c>
      <c r="I11" s="61">
        <v>0.13</v>
      </c>
    </row>
    <row r="12" spans="2:9" ht="15" customHeight="1">
      <c r="B12" s="24">
        <v>7</v>
      </c>
      <c r="C12" s="59">
        <v>0.04</v>
      </c>
      <c r="D12" s="60">
        <v>0.04</v>
      </c>
      <c r="E12" s="60">
        <v>0.05</v>
      </c>
      <c r="F12" s="60">
        <v>0.05</v>
      </c>
      <c r="G12" s="60">
        <v>0.05</v>
      </c>
      <c r="H12" s="99">
        <v>0.05</v>
      </c>
      <c r="I12" s="61">
        <v>0.12</v>
      </c>
    </row>
    <row r="13" spans="2:9" ht="15" customHeight="1">
      <c r="B13" s="24">
        <v>8</v>
      </c>
      <c r="C13" s="59">
        <v>0.05</v>
      </c>
      <c r="D13" s="60">
        <v>0.04</v>
      </c>
      <c r="E13" s="60" t="s">
        <v>98</v>
      </c>
      <c r="F13" s="60">
        <v>0.07</v>
      </c>
      <c r="G13" s="60">
        <v>0.04</v>
      </c>
      <c r="H13" s="99">
        <v>0.04</v>
      </c>
      <c r="I13" s="61">
        <v>0.1</v>
      </c>
    </row>
    <row r="14" spans="2:9" ht="15" customHeight="1">
      <c r="B14" s="24">
        <v>9</v>
      </c>
      <c r="C14" s="59">
        <v>0.04</v>
      </c>
      <c r="D14" s="60">
        <v>0.04</v>
      </c>
      <c r="E14" s="60">
        <v>0.04</v>
      </c>
      <c r="F14" s="60">
        <v>0.04</v>
      </c>
      <c r="G14" s="60">
        <v>0.04</v>
      </c>
      <c r="H14" s="99">
        <v>0.04</v>
      </c>
      <c r="I14" s="61">
        <v>0.1</v>
      </c>
    </row>
    <row r="15" spans="2:10" ht="15" customHeight="1">
      <c r="B15" s="24">
        <v>10</v>
      </c>
      <c r="C15" s="59">
        <v>0.03</v>
      </c>
      <c r="D15" s="60" t="s">
        <v>98</v>
      </c>
      <c r="E15" s="60">
        <v>0.06</v>
      </c>
      <c r="F15" s="60">
        <v>0.04</v>
      </c>
      <c r="G15" s="60">
        <v>0.04</v>
      </c>
      <c r="H15" s="99">
        <v>0.04</v>
      </c>
      <c r="I15" s="61">
        <v>0.1</v>
      </c>
      <c r="J15" s="94" t="s">
        <v>87</v>
      </c>
    </row>
    <row r="16" spans="2:9" ht="15" customHeight="1">
      <c r="B16" s="24">
        <v>11</v>
      </c>
      <c r="C16" s="59">
        <v>0.05</v>
      </c>
      <c r="D16" s="60">
        <v>0.05</v>
      </c>
      <c r="E16" s="60">
        <v>0.05</v>
      </c>
      <c r="F16" s="60">
        <v>0.05</v>
      </c>
      <c r="G16" s="60">
        <v>0.06</v>
      </c>
      <c r="H16" s="99">
        <v>0.04</v>
      </c>
      <c r="I16" s="61">
        <v>0.11</v>
      </c>
    </row>
    <row r="17" spans="2:9" ht="15" customHeight="1">
      <c r="B17" s="24">
        <v>12</v>
      </c>
      <c r="C17" s="59">
        <v>0.05</v>
      </c>
      <c r="D17" s="60" t="s">
        <v>98</v>
      </c>
      <c r="E17" s="60" t="s">
        <v>98</v>
      </c>
      <c r="F17" s="60">
        <v>0.05</v>
      </c>
      <c r="G17" s="60">
        <v>0.05</v>
      </c>
      <c r="H17" s="99">
        <v>0.05</v>
      </c>
      <c r="I17" s="61">
        <v>0.1</v>
      </c>
    </row>
    <row r="18" spans="2:9" ht="15" customHeight="1">
      <c r="B18" s="24">
        <v>13</v>
      </c>
      <c r="C18" s="59">
        <v>0.06</v>
      </c>
      <c r="D18" s="60">
        <v>0.04</v>
      </c>
      <c r="E18" s="60" t="s">
        <v>98</v>
      </c>
      <c r="F18" s="60">
        <v>0.04</v>
      </c>
      <c r="G18" s="60">
        <v>0.08</v>
      </c>
      <c r="H18" s="99">
        <v>0.04</v>
      </c>
      <c r="I18" s="61">
        <v>0.1</v>
      </c>
    </row>
    <row r="19" spans="2:9" ht="15" customHeight="1">
      <c r="B19" s="24">
        <v>14</v>
      </c>
      <c r="C19" s="59">
        <v>0.05</v>
      </c>
      <c r="D19" s="60">
        <v>0.1</v>
      </c>
      <c r="E19" s="60" t="s">
        <v>98</v>
      </c>
      <c r="F19" s="60">
        <v>0.04</v>
      </c>
      <c r="G19" s="60">
        <v>0.04</v>
      </c>
      <c r="H19" s="99">
        <v>0.04</v>
      </c>
      <c r="I19" s="61">
        <v>0.11</v>
      </c>
    </row>
    <row r="20" spans="2:9" ht="15" customHeight="1">
      <c r="B20" s="24">
        <v>15</v>
      </c>
      <c r="C20" s="59">
        <v>0.05</v>
      </c>
      <c r="D20" s="60" t="s">
        <v>98</v>
      </c>
      <c r="E20" s="60">
        <v>0.05</v>
      </c>
      <c r="F20" s="60">
        <v>0.07</v>
      </c>
      <c r="G20" s="60">
        <v>0.1</v>
      </c>
      <c r="H20" s="99" t="s">
        <v>98</v>
      </c>
      <c r="I20" s="61">
        <v>0.13</v>
      </c>
    </row>
    <row r="21" spans="2:9" ht="15" customHeight="1">
      <c r="B21" s="24">
        <v>16</v>
      </c>
      <c r="C21" s="59">
        <v>0.03</v>
      </c>
      <c r="D21" s="60" t="s">
        <v>98</v>
      </c>
      <c r="E21" s="60" t="s">
        <v>98</v>
      </c>
      <c r="F21" s="60">
        <v>0.04</v>
      </c>
      <c r="G21" s="60">
        <v>0.04</v>
      </c>
      <c r="H21" s="99" t="s">
        <v>98</v>
      </c>
      <c r="I21" s="61">
        <v>0.14</v>
      </c>
    </row>
    <row r="22" spans="2:9" ht="15" customHeight="1">
      <c r="B22" s="24">
        <v>17</v>
      </c>
      <c r="C22" s="59">
        <v>0.06</v>
      </c>
      <c r="D22" s="60">
        <v>0.04</v>
      </c>
      <c r="E22" s="60" t="s">
        <v>98</v>
      </c>
      <c r="F22" s="60">
        <v>0.05</v>
      </c>
      <c r="G22" s="60">
        <v>0.05</v>
      </c>
      <c r="H22" s="99">
        <v>0.05</v>
      </c>
      <c r="I22" s="61">
        <v>0.13</v>
      </c>
    </row>
    <row r="23" spans="2:9" ht="15" customHeight="1">
      <c r="B23" s="24">
        <v>18</v>
      </c>
      <c r="C23" s="59">
        <v>0.11</v>
      </c>
      <c r="D23" s="60" t="s">
        <v>98</v>
      </c>
      <c r="E23" s="60">
        <v>0.05</v>
      </c>
      <c r="F23" s="60">
        <v>0.05</v>
      </c>
      <c r="G23" s="60" t="s">
        <v>98</v>
      </c>
      <c r="H23" s="99" t="s">
        <v>98</v>
      </c>
      <c r="I23" s="61">
        <v>0.12</v>
      </c>
    </row>
    <row r="24" spans="2:9" ht="15" customHeight="1">
      <c r="B24" s="24">
        <v>19</v>
      </c>
      <c r="C24" s="59">
        <v>0.05</v>
      </c>
      <c r="D24" s="60" t="s">
        <v>98</v>
      </c>
      <c r="E24" s="60" t="s">
        <v>98</v>
      </c>
      <c r="F24" s="60">
        <v>0.04</v>
      </c>
      <c r="G24" s="60">
        <v>0.04</v>
      </c>
      <c r="H24" s="99" t="s">
        <v>98</v>
      </c>
      <c r="I24" s="61">
        <v>0.12</v>
      </c>
    </row>
    <row r="25" spans="2:9" ht="15" customHeight="1">
      <c r="B25" s="24">
        <v>20</v>
      </c>
      <c r="C25" s="59">
        <v>0.07</v>
      </c>
      <c r="D25" s="60">
        <v>0.07</v>
      </c>
      <c r="E25" s="60">
        <v>0.06</v>
      </c>
      <c r="F25" s="60" t="s">
        <v>98</v>
      </c>
      <c r="G25" s="60" t="s">
        <v>98</v>
      </c>
      <c r="H25" s="99">
        <v>0.04</v>
      </c>
      <c r="I25" s="61">
        <v>0.12</v>
      </c>
    </row>
    <row r="26" spans="2:9" ht="15" customHeight="1">
      <c r="B26" s="24">
        <v>21</v>
      </c>
      <c r="C26" s="59">
        <v>0.06</v>
      </c>
      <c r="D26" s="60" t="s">
        <v>98</v>
      </c>
      <c r="E26" s="60" t="s">
        <v>98</v>
      </c>
      <c r="F26" s="60">
        <v>0.04</v>
      </c>
      <c r="G26" s="60">
        <v>0.09</v>
      </c>
      <c r="H26" s="99">
        <v>0.05</v>
      </c>
      <c r="I26" s="61">
        <v>0.12</v>
      </c>
    </row>
    <row r="27" spans="2:9" ht="15" customHeight="1">
      <c r="B27" s="24">
        <v>22</v>
      </c>
      <c r="C27" s="59">
        <v>0.05</v>
      </c>
      <c r="D27" s="60">
        <v>0.04</v>
      </c>
      <c r="E27" s="60">
        <v>0.04</v>
      </c>
      <c r="F27" s="60">
        <v>0.06</v>
      </c>
      <c r="G27" s="60">
        <v>0.07</v>
      </c>
      <c r="H27" s="99" t="s">
        <v>98</v>
      </c>
      <c r="I27" s="61">
        <v>0.12</v>
      </c>
    </row>
    <row r="28" spans="2:9" ht="15" customHeight="1">
      <c r="B28" s="24">
        <v>23</v>
      </c>
      <c r="C28" s="59">
        <v>0.05</v>
      </c>
      <c r="D28" s="60" t="s">
        <v>98</v>
      </c>
      <c r="E28" s="60" t="s">
        <v>98</v>
      </c>
      <c r="F28" s="60">
        <v>0.06</v>
      </c>
      <c r="G28" s="60" t="s">
        <v>98</v>
      </c>
      <c r="H28" s="99" t="s">
        <v>98</v>
      </c>
      <c r="I28" s="61">
        <v>0.12</v>
      </c>
    </row>
    <row r="29" spans="2:9" ht="15" customHeight="1">
      <c r="B29" s="24">
        <v>24</v>
      </c>
      <c r="C29" s="59">
        <v>0.05</v>
      </c>
      <c r="D29" s="60" t="s">
        <v>98</v>
      </c>
      <c r="E29" s="60" t="s">
        <v>98</v>
      </c>
      <c r="F29" s="60">
        <v>0.06</v>
      </c>
      <c r="G29" s="60">
        <v>0.05</v>
      </c>
      <c r="H29" s="99" t="s">
        <v>98</v>
      </c>
      <c r="I29" s="61">
        <v>0.12</v>
      </c>
    </row>
    <row r="30" spans="2:9" ht="15" customHeight="1">
      <c r="B30" s="24">
        <v>25</v>
      </c>
      <c r="C30" s="59">
        <v>0.05</v>
      </c>
      <c r="D30" s="60" t="s">
        <v>98</v>
      </c>
      <c r="E30" s="60" t="s">
        <v>98</v>
      </c>
      <c r="F30" s="60">
        <v>0.06</v>
      </c>
      <c r="G30" s="60" t="s">
        <v>98</v>
      </c>
      <c r="H30" s="99" t="s">
        <v>98</v>
      </c>
      <c r="I30" s="61">
        <v>0.12</v>
      </c>
    </row>
    <row r="31" spans="2:9" ht="15" customHeight="1">
      <c r="B31" s="24">
        <v>26</v>
      </c>
      <c r="C31" s="59">
        <v>0.06</v>
      </c>
      <c r="D31" s="60" t="s">
        <v>98</v>
      </c>
      <c r="E31" s="60" t="s">
        <v>98</v>
      </c>
      <c r="F31" s="60">
        <v>0.05</v>
      </c>
      <c r="G31" s="60">
        <v>0.05</v>
      </c>
      <c r="H31" s="99" t="s">
        <v>98</v>
      </c>
      <c r="I31" s="61">
        <v>0.14</v>
      </c>
    </row>
    <row r="32" spans="2:9" ht="15" customHeight="1">
      <c r="B32" s="24">
        <v>27</v>
      </c>
      <c r="C32" s="59">
        <v>0.06</v>
      </c>
      <c r="D32" s="60">
        <v>0.06</v>
      </c>
      <c r="E32" s="60" t="s">
        <v>98</v>
      </c>
      <c r="F32" s="60">
        <v>0.05</v>
      </c>
      <c r="G32" s="60" t="s">
        <v>98</v>
      </c>
      <c r="H32" s="99" t="s">
        <v>98</v>
      </c>
      <c r="I32" s="61">
        <v>0.13</v>
      </c>
    </row>
    <row r="33" spans="2:9" ht="15" customHeight="1">
      <c r="B33" s="24">
        <v>28</v>
      </c>
      <c r="C33" s="59">
        <v>0.05</v>
      </c>
      <c r="D33" s="60" t="s">
        <v>98</v>
      </c>
      <c r="E33" s="60">
        <v>0.05</v>
      </c>
      <c r="F33" s="60" t="s">
        <v>98</v>
      </c>
      <c r="G33" s="60" t="s">
        <v>98</v>
      </c>
      <c r="H33" s="99">
        <v>0.05</v>
      </c>
      <c r="I33" s="61">
        <v>0.12</v>
      </c>
    </row>
    <row r="34" spans="2:9" ht="15" customHeight="1">
      <c r="B34" s="24">
        <v>29</v>
      </c>
      <c r="C34" s="59">
        <v>0.08</v>
      </c>
      <c r="D34" s="60" t="s">
        <v>98</v>
      </c>
      <c r="E34" s="60" t="s">
        <v>98</v>
      </c>
      <c r="F34" s="60">
        <v>0.05</v>
      </c>
      <c r="G34" s="60">
        <v>0.05</v>
      </c>
      <c r="H34" s="99" t="s">
        <v>98</v>
      </c>
      <c r="I34" s="61">
        <v>0.12</v>
      </c>
    </row>
    <row r="35" spans="2:9" ht="15" customHeight="1">
      <c r="B35" s="24">
        <v>30</v>
      </c>
      <c r="C35" s="59">
        <v>0.06</v>
      </c>
      <c r="D35" s="60">
        <v>0.06</v>
      </c>
      <c r="E35" s="60" t="s">
        <v>98</v>
      </c>
      <c r="F35" s="60" t="s">
        <v>98</v>
      </c>
      <c r="G35" s="60">
        <v>0.05</v>
      </c>
      <c r="H35" s="99" t="s">
        <v>98</v>
      </c>
      <c r="I35" s="98">
        <v>0.22</v>
      </c>
    </row>
    <row r="36" spans="2:9" ht="15" customHeight="1" thickBot="1">
      <c r="B36" s="35">
        <v>31</v>
      </c>
      <c r="C36" s="62"/>
      <c r="D36" s="63"/>
      <c r="E36" s="63"/>
      <c r="F36" s="63"/>
      <c r="G36" s="64"/>
      <c r="H36" s="97"/>
      <c r="I36" s="108"/>
    </row>
    <row r="37" spans="2:9" ht="15" customHeight="1" thickBot="1">
      <c r="B37" s="18" t="s">
        <v>49</v>
      </c>
      <c r="C37" s="9"/>
      <c r="D37" s="9"/>
      <c r="E37" s="9"/>
      <c r="F37" s="14"/>
      <c r="G37" s="5" t="s">
        <v>5</v>
      </c>
      <c r="H37" s="2"/>
      <c r="I37" s="16"/>
    </row>
    <row r="38" spans="2:10" ht="15" customHeight="1">
      <c r="B38" s="8" t="s">
        <v>47</v>
      </c>
      <c r="C38" s="9"/>
      <c r="D38" s="9"/>
      <c r="E38" s="95" t="s">
        <v>88</v>
      </c>
      <c r="F38" s="104" t="s">
        <v>89</v>
      </c>
      <c r="G38" s="15"/>
      <c r="H38" s="8" t="s">
        <v>81</v>
      </c>
      <c r="I38" s="14"/>
      <c r="J38" s="11"/>
    </row>
    <row r="39" spans="2:10" ht="15" customHeight="1">
      <c r="B39" s="10" t="s">
        <v>48</v>
      </c>
      <c r="C39" s="11"/>
      <c r="D39" s="11"/>
      <c r="E39" s="102" t="s">
        <v>88</v>
      </c>
      <c r="F39" s="28" t="s">
        <v>51</v>
      </c>
      <c r="G39" s="15"/>
      <c r="H39" s="101" t="s">
        <v>88</v>
      </c>
      <c r="I39" s="15"/>
      <c r="J39" s="11"/>
    </row>
    <row r="40" spans="2:10" ht="15" customHeight="1" thickBot="1">
      <c r="B40" s="12" t="s">
        <v>50</v>
      </c>
      <c r="C40" s="13"/>
      <c r="D40" s="13"/>
      <c r="E40" s="103" t="s">
        <v>88</v>
      </c>
      <c r="F40" s="96" t="s">
        <v>88</v>
      </c>
      <c r="G40" s="16"/>
      <c r="H40" s="20"/>
      <c r="I40" s="16"/>
      <c r="J40" s="11"/>
    </row>
    <row r="41" spans="2:10" ht="15" customHeight="1">
      <c r="B41" s="21" t="s">
        <v>46</v>
      </c>
      <c r="C41" s="19"/>
      <c r="D41" s="9"/>
      <c r="E41" s="14"/>
      <c r="F41" s="18" t="s">
        <v>6</v>
      </c>
      <c r="G41" s="9"/>
      <c r="H41" s="9"/>
      <c r="I41" s="14"/>
      <c r="J41" s="11"/>
    </row>
    <row r="42" spans="2:10" ht="15" customHeight="1" thickBot="1">
      <c r="B42" s="17"/>
      <c r="C42" s="11"/>
      <c r="D42" s="11"/>
      <c r="E42" s="15"/>
      <c r="F42" s="20"/>
      <c r="G42" s="105" t="s">
        <v>90</v>
      </c>
      <c r="H42" s="13"/>
      <c r="I42" s="16"/>
      <c r="J42" s="11"/>
    </row>
    <row r="43" spans="2:10" ht="15" customHeight="1">
      <c r="B43" s="10"/>
      <c r="C43" s="11"/>
      <c r="D43" s="11"/>
      <c r="E43" s="11"/>
      <c r="F43" s="36" t="s">
        <v>7</v>
      </c>
      <c r="G43" s="11"/>
      <c r="H43" s="15"/>
      <c r="I43" s="41" t="s">
        <v>8</v>
      </c>
      <c r="J43" s="11"/>
    </row>
    <row r="44" spans="2:10" ht="15" customHeight="1" thickBot="1">
      <c r="B44" s="17"/>
      <c r="C44" s="11"/>
      <c r="D44" s="11"/>
      <c r="E44" s="11"/>
      <c r="F44" s="17" t="s">
        <v>97</v>
      </c>
      <c r="G44" s="11"/>
      <c r="H44" s="15"/>
      <c r="I44" s="116">
        <v>45413</v>
      </c>
      <c r="J44" s="11"/>
    </row>
    <row r="45" spans="2:10" ht="15" customHeight="1">
      <c r="B45" s="10"/>
      <c r="C45" s="11"/>
      <c r="D45" s="11"/>
      <c r="E45" s="27"/>
      <c r="F45" s="18" t="s">
        <v>41</v>
      </c>
      <c r="G45" s="9"/>
      <c r="H45" s="14"/>
      <c r="I45" s="40" t="s">
        <v>52</v>
      </c>
      <c r="J45" s="11"/>
    </row>
    <row r="46" spans="2:10" ht="15" customHeight="1" thickBot="1">
      <c r="B46" s="12"/>
      <c r="C46" s="13"/>
      <c r="D46" s="13"/>
      <c r="E46" s="38"/>
      <c r="F46" s="30" t="s">
        <v>42</v>
      </c>
      <c r="G46" s="31"/>
      <c r="H46" s="32"/>
      <c r="I46" s="39" t="s">
        <v>43</v>
      </c>
      <c r="J46" s="11"/>
    </row>
    <row r="47" spans="2:10" ht="12.75">
      <c r="B47" s="3" t="s">
        <v>76</v>
      </c>
      <c r="J47" s="27"/>
    </row>
    <row r="48" spans="2:10" ht="12.75">
      <c r="B48" s="3" t="s">
        <v>77</v>
      </c>
      <c r="F48" s="1"/>
      <c r="G48" s="3" t="s">
        <v>75</v>
      </c>
      <c r="J48" s="11"/>
    </row>
    <row r="49" spans="6:10" ht="12.75">
      <c r="F49" s="1" t="s">
        <v>53</v>
      </c>
      <c r="J49" s="11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>
      <c r="L66" s="11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printOptions/>
  <pageMargins left="0.25" right="0.25" top="0.75" bottom="0.75" header="0.3" footer="0.3"/>
  <pageSetup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zoomScale="85" zoomScaleNormal="85" zoomScalePageLayoutView="0" workbookViewId="0" topLeftCell="A1">
      <selection activeCell="C8" sqref="C8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7.7109375" style="0" customWidth="1"/>
    <col min="4" max="4" width="13.7109375" style="0" customWidth="1"/>
    <col min="5" max="10" width="10.7109375" style="0" customWidth="1"/>
    <col min="11" max="11" width="10.8515625" style="0" customWidth="1"/>
  </cols>
  <sheetData>
    <row r="1" ht="15.75" customHeight="1" thickBot="1">
      <c r="D1" s="1" t="s">
        <v>9</v>
      </c>
    </row>
    <row r="2" spans="4:11" ht="15.75" customHeight="1" thickBot="1">
      <c r="D2" s="1"/>
      <c r="I2" s="110" t="s">
        <v>95</v>
      </c>
      <c r="J2" s="111"/>
      <c r="K2" s="14"/>
    </row>
    <row r="3" spans="2:11" ht="20.25" customHeight="1" thickBot="1">
      <c r="B3" s="106" t="s">
        <v>93</v>
      </c>
      <c r="C3" s="2"/>
      <c r="D3" s="2"/>
      <c r="E3" s="6"/>
      <c r="F3" s="7"/>
      <c r="G3" s="91" t="s">
        <v>96</v>
      </c>
      <c r="H3" s="115">
        <f>Sheet1!I3</f>
        <v>45406</v>
      </c>
      <c r="I3" s="112" t="s">
        <v>94</v>
      </c>
      <c r="J3" s="113"/>
      <c r="K3" s="114"/>
    </row>
    <row r="4" spans="2:11" ht="15.75" customHeight="1">
      <c r="B4" s="73"/>
      <c r="C4" s="74"/>
      <c r="D4" s="71" t="s">
        <v>84</v>
      </c>
      <c r="E4" s="22" t="s">
        <v>40</v>
      </c>
      <c r="F4" s="29" t="s">
        <v>55</v>
      </c>
      <c r="G4" s="22"/>
      <c r="H4" s="22"/>
      <c r="I4" s="109" t="s">
        <v>56</v>
      </c>
      <c r="J4" s="22"/>
      <c r="K4" s="42" t="s">
        <v>4</v>
      </c>
    </row>
    <row r="5" spans="2:11" ht="15.75" customHeight="1">
      <c r="B5" s="29" t="s">
        <v>82</v>
      </c>
      <c r="C5" s="15" t="s">
        <v>83</v>
      </c>
      <c r="D5" s="71" t="s">
        <v>58</v>
      </c>
      <c r="E5" s="22" t="s">
        <v>10</v>
      </c>
      <c r="F5" s="29" t="s">
        <v>54</v>
      </c>
      <c r="G5" s="22" t="s">
        <v>11</v>
      </c>
      <c r="H5" s="22" t="s">
        <v>12</v>
      </c>
      <c r="I5" s="48" t="s">
        <v>54</v>
      </c>
      <c r="J5" s="22" t="s">
        <v>13</v>
      </c>
      <c r="K5" s="46" t="s">
        <v>62</v>
      </c>
    </row>
    <row r="6" spans="2:11" ht="15.75" customHeight="1">
      <c r="B6" s="17"/>
      <c r="C6" s="75"/>
      <c r="D6" s="71" t="s">
        <v>79</v>
      </c>
      <c r="E6" s="22" t="s">
        <v>36</v>
      </c>
      <c r="F6" s="17"/>
      <c r="G6" s="54"/>
      <c r="H6" s="22"/>
      <c r="I6" s="49"/>
      <c r="J6" s="47"/>
      <c r="K6" s="42" t="s">
        <v>63</v>
      </c>
    </row>
    <row r="7" spans="2:11" ht="15.75" customHeight="1" thickBot="1">
      <c r="B7" s="76"/>
      <c r="C7" s="77"/>
      <c r="D7" s="72" t="s">
        <v>60</v>
      </c>
      <c r="E7" s="51" t="s">
        <v>61</v>
      </c>
      <c r="F7" s="90" t="s">
        <v>59</v>
      </c>
      <c r="G7" s="25" t="s">
        <v>38</v>
      </c>
      <c r="H7" s="50"/>
      <c r="I7" s="53" t="s">
        <v>57</v>
      </c>
      <c r="J7" s="52" t="s">
        <v>85</v>
      </c>
      <c r="K7" s="51" t="s">
        <v>64</v>
      </c>
    </row>
    <row r="8" spans="2:11" ht="15.75" customHeight="1">
      <c r="B8" s="78" t="s">
        <v>66</v>
      </c>
      <c r="C8" s="85">
        <v>0.375</v>
      </c>
      <c r="D8" s="82">
        <v>1.24</v>
      </c>
      <c r="E8" s="65">
        <f>60000/K8</f>
        <v>150</v>
      </c>
      <c r="F8" s="65">
        <f aca="true" t="shared" si="0" ref="F8:F38">+D8*E8</f>
        <v>186</v>
      </c>
      <c r="G8" s="89">
        <v>10.4</v>
      </c>
      <c r="H8" s="79">
        <v>7</v>
      </c>
      <c r="I8" s="65">
        <v>19</v>
      </c>
      <c r="J8" s="66" t="s">
        <v>99</v>
      </c>
      <c r="K8" s="65">
        <v>400</v>
      </c>
    </row>
    <row r="9" spans="2:11" ht="15.75" customHeight="1">
      <c r="B9" s="43" t="s">
        <v>67</v>
      </c>
      <c r="C9" s="86">
        <v>0.375</v>
      </c>
      <c r="D9" s="83">
        <v>1.2</v>
      </c>
      <c r="E9" s="67">
        <f aca="true" t="shared" si="1" ref="E9:E38">60000/K9</f>
        <v>150</v>
      </c>
      <c r="F9" s="67">
        <f t="shared" si="0"/>
        <v>180</v>
      </c>
      <c r="G9" s="80">
        <v>10.6</v>
      </c>
      <c r="H9" s="80">
        <v>7</v>
      </c>
      <c r="I9" s="67">
        <v>19</v>
      </c>
      <c r="J9" s="68" t="s">
        <v>99</v>
      </c>
      <c r="K9" s="67">
        <v>400</v>
      </c>
    </row>
    <row r="10" spans="2:11" ht="15.75" customHeight="1">
      <c r="B10" s="44" t="s">
        <v>68</v>
      </c>
      <c r="C10" s="86">
        <v>0.375</v>
      </c>
      <c r="D10" s="83">
        <v>1.22</v>
      </c>
      <c r="E10" s="67">
        <f t="shared" si="1"/>
        <v>150</v>
      </c>
      <c r="F10" s="67">
        <f t="shared" si="0"/>
        <v>183</v>
      </c>
      <c r="G10" s="80">
        <v>11</v>
      </c>
      <c r="H10" s="80">
        <v>7.2</v>
      </c>
      <c r="I10" s="67">
        <v>23</v>
      </c>
      <c r="J10" s="68" t="s">
        <v>99</v>
      </c>
      <c r="K10" s="67">
        <v>400</v>
      </c>
    </row>
    <row r="11" spans="2:11" ht="15.75" customHeight="1">
      <c r="B11" s="44" t="s">
        <v>69</v>
      </c>
      <c r="C11" s="86">
        <v>0.4166666666666667</v>
      </c>
      <c r="D11" s="83">
        <v>1.14</v>
      </c>
      <c r="E11" s="67">
        <f t="shared" si="1"/>
        <v>150</v>
      </c>
      <c r="F11" s="67">
        <f t="shared" si="0"/>
        <v>170.99999999999997</v>
      </c>
      <c r="G11" s="80">
        <v>10.8</v>
      </c>
      <c r="H11" s="80">
        <v>7</v>
      </c>
      <c r="I11" s="67">
        <v>19</v>
      </c>
      <c r="J11" s="68" t="s">
        <v>99</v>
      </c>
      <c r="K11" s="67">
        <v>400</v>
      </c>
    </row>
    <row r="12" spans="2:11" ht="15.75" customHeight="1">
      <c r="B12" s="44" t="s">
        <v>70</v>
      </c>
      <c r="C12" s="86">
        <v>0.3333333333333333</v>
      </c>
      <c r="D12" s="83">
        <v>1.1</v>
      </c>
      <c r="E12" s="67">
        <f t="shared" si="1"/>
        <v>150</v>
      </c>
      <c r="F12" s="67">
        <f t="shared" si="0"/>
        <v>165</v>
      </c>
      <c r="G12" s="80">
        <v>10</v>
      </c>
      <c r="H12" s="80">
        <v>7</v>
      </c>
      <c r="I12" s="67">
        <v>19</v>
      </c>
      <c r="J12" s="68" t="s">
        <v>99</v>
      </c>
      <c r="K12" s="67">
        <v>400</v>
      </c>
    </row>
    <row r="13" spans="2:11" ht="15.75" customHeight="1">
      <c r="B13" s="44" t="s">
        <v>71</v>
      </c>
      <c r="C13" s="86">
        <v>0.3333333333333333</v>
      </c>
      <c r="D13" s="83">
        <v>1.26</v>
      </c>
      <c r="E13" s="67">
        <f t="shared" si="1"/>
        <v>150</v>
      </c>
      <c r="F13" s="67">
        <f t="shared" si="0"/>
        <v>189</v>
      </c>
      <c r="G13" s="80">
        <v>9.7</v>
      </c>
      <c r="H13" s="80">
        <v>7</v>
      </c>
      <c r="I13" s="67">
        <v>26</v>
      </c>
      <c r="J13" s="68" t="s">
        <v>99</v>
      </c>
      <c r="K13" s="67">
        <v>400</v>
      </c>
    </row>
    <row r="14" spans="2:11" ht="15.75" customHeight="1">
      <c r="B14" s="44" t="s">
        <v>72</v>
      </c>
      <c r="C14" s="86">
        <v>0.375</v>
      </c>
      <c r="D14" s="83">
        <v>1.21</v>
      </c>
      <c r="E14" s="67">
        <f t="shared" si="1"/>
        <v>150</v>
      </c>
      <c r="F14" s="67">
        <f t="shared" si="0"/>
        <v>181.5</v>
      </c>
      <c r="G14" s="80">
        <v>10</v>
      </c>
      <c r="H14" s="80">
        <v>6.8</v>
      </c>
      <c r="I14" s="67">
        <v>19</v>
      </c>
      <c r="J14" s="68" t="s">
        <v>99</v>
      </c>
      <c r="K14" s="67">
        <v>400</v>
      </c>
    </row>
    <row r="15" spans="2:11" ht="15.75" customHeight="1">
      <c r="B15" s="44" t="s">
        <v>73</v>
      </c>
      <c r="C15" s="86">
        <v>0.375</v>
      </c>
      <c r="D15" s="83">
        <v>1.25</v>
      </c>
      <c r="E15" s="67">
        <f t="shared" si="1"/>
        <v>150</v>
      </c>
      <c r="F15" s="67">
        <f t="shared" si="0"/>
        <v>187.5</v>
      </c>
      <c r="G15" s="80">
        <v>10.6</v>
      </c>
      <c r="H15" s="80">
        <v>6.8</v>
      </c>
      <c r="I15" s="67">
        <v>19</v>
      </c>
      <c r="J15" s="68" t="s">
        <v>99</v>
      </c>
      <c r="K15" s="67">
        <v>400</v>
      </c>
    </row>
    <row r="16" spans="2:11" ht="15.75" customHeight="1">
      <c r="B16" s="44" t="s">
        <v>74</v>
      </c>
      <c r="C16" s="86">
        <v>0.375</v>
      </c>
      <c r="D16" s="83">
        <v>1.2</v>
      </c>
      <c r="E16" s="67">
        <f t="shared" si="1"/>
        <v>150</v>
      </c>
      <c r="F16" s="67">
        <f t="shared" si="0"/>
        <v>180</v>
      </c>
      <c r="G16" s="80">
        <v>10.4</v>
      </c>
      <c r="H16" s="80">
        <v>6.8</v>
      </c>
      <c r="I16" s="67">
        <v>19</v>
      </c>
      <c r="J16" s="68" t="s">
        <v>99</v>
      </c>
      <c r="K16" s="67">
        <v>400</v>
      </c>
    </row>
    <row r="17" spans="2:12" ht="15.75" customHeight="1">
      <c r="B17" s="44" t="s">
        <v>14</v>
      </c>
      <c r="C17" s="86">
        <v>0.375</v>
      </c>
      <c r="D17" s="83">
        <v>1</v>
      </c>
      <c r="E17" s="67">
        <f t="shared" si="1"/>
        <v>150</v>
      </c>
      <c r="F17" s="67">
        <f t="shared" si="0"/>
        <v>150</v>
      </c>
      <c r="G17" s="80">
        <v>11</v>
      </c>
      <c r="H17" s="80">
        <v>6.8</v>
      </c>
      <c r="I17" s="67">
        <v>19</v>
      </c>
      <c r="J17" s="68" t="s">
        <v>99</v>
      </c>
      <c r="K17" s="67">
        <v>400</v>
      </c>
      <c r="L17" s="11"/>
    </row>
    <row r="18" spans="2:11" ht="15.75" customHeight="1">
      <c r="B18" s="44" t="s">
        <v>15</v>
      </c>
      <c r="C18" s="86">
        <v>0.375</v>
      </c>
      <c r="D18" s="83">
        <v>1.16</v>
      </c>
      <c r="E18" s="67">
        <f t="shared" si="1"/>
        <v>150</v>
      </c>
      <c r="F18" s="67">
        <f t="shared" si="0"/>
        <v>174</v>
      </c>
      <c r="G18" s="80">
        <v>11</v>
      </c>
      <c r="H18" s="80">
        <v>6.8</v>
      </c>
      <c r="I18" s="67">
        <v>19</v>
      </c>
      <c r="J18" s="68" t="s">
        <v>99</v>
      </c>
      <c r="K18" s="67">
        <v>400</v>
      </c>
    </row>
    <row r="19" spans="2:11" ht="15.75" customHeight="1">
      <c r="B19" s="44" t="s">
        <v>16</v>
      </c>
      <c r="C19" s="86">
        <v>0.375</v>
      </c>
      <c r="D19" s="83">
        <v>1.18</v>
      </c>
      <c r="E19" s="67">
        <f t="shared" si="1"/>
        <v>150</v>
      </c>
      <c r="F19" s="67">
        <f t="shared" si="0"/>
        <v>177</v>
      </c>
      <c r="G19" s="80">
        <v>11.3</v>
      </c>
      <c r="H19" s="80">
        <v>6.9</v>
      </c>
      <c r="I19" s="67">
        <v>19</v>
      </c>
      <c r="J19" s="68" t="s">
        <v>99</v>
      </c>
      <c r="K19" s="67">
        <v>400</v>
      </c>
    </row>
    <row r="20" spans="2:11" ht="15.75" customHeight="1">
      <c r="B20" s="44" t="s">
        <v>17</v>
      </c>
      <c r="C20" s="86">
        <v>0.375</v>
      </c>
      <c r="D20" s="83">
        <v>1.15</v>
      </c>
      <c r="E20" s="67">
        <f t="shared" si="1"/>
        <v>150</v>
      </c>
      <c r="F20" s="67">
        <f t="shared" si="0"/>
        <v>172.5</v>
      </c>
      <c r="G20" s="80">
        <v>11.4</v>
      </c>
      <c r="H20" s="80">
        <v>6.9</v>
      </c>
      <c r="I20" s="67">
        <v>19</v>
      </c>
      <c r="J20" s="68" t="s">
        <v>99</v>
      </c>
      <c r="K20" s="67">
        <v>400</v>
      </c>
    </row>
    <row r="21" spans="2:11" ht="15.75" customHeight="1">
      <c r="B21" s="44" t="s">
        <v>18</v>
      </c>
      <c r="C21" s="86">
        <v>0.375</v>
      </c>
      <c r="D21" s="83">
        <v>1.2</v>
      </c>
      <c r="E21" s="67">
        <f t="shared" si="1"/>
        <v>150</v>
      </c>
      <c r="F21" s="67">
        <f t="shared" si="0"/>
        <v>180</v>
      </c>
      <c r="G21" s="80">
        <v>11</v>
      </c>
      <c r="H21" s="80">
        <v>6.9</v>
      </c>
      <c r="I21" s="67">
        <v>19</v>
      </c>
      <c r="J21" s="68" t="s">
        <v>99</v>
      </c>
      <c r="K21" s="67">
        <v>400</v>
      </c>
    </row>
    <row r="22" spans="2:11" ht="15.75" customHeight="1">
      <c r="B22" s="44" t="s">
        <v>19</v>
      </c>
      <c r="C22" s="86">
        <v>0.375</v>
      </c>
      <c r="D22" s="83">
        <v>1.34</v>
      </c>
      <c r="E22" s="67">
        <f t="shared" si="1"/>
        <v>95.23809523809524</v>
      </c>
      <c r="F22" s="67">
        <f t="shared" si="0"/>
        <v>127.61904761904763</v>
      </c>
      <c r="G22" s="80">
        <v>12.3</v>
      </c>
      <c r="H22" s="80">
        <v>7</v>
      </c>
      <c r="I22" s="67">
        <v>19</v>
      </c>
      <c r="J22" s="68" t="s">
        <v>99</v>
      </c>
      <c r="K22" s="67">
        <v>630</v>
      </c>
    </row>
    <row r="23" spans="2:11" ht="15.75" customHeight="1">
      <c r="B23" s="44" t="s">
        <v>20</v>
      </c>
      <c r="C23" s="86">
        <v>0.375</v>
      </c>
      <c r="D23" s="83">
        <v>1.36</v>
      </c>
      <c r="E23" s="67">
        <f t="shared" si="1"/>
        <v>95.23809523809524</v>
      </c>
      <c r="F23" s="67">
        <f t="shared" si="0"/>
        <v>129.52380952380955</v>
      </c>
      <c r="G23" s="80">
        <v>11.7</v>
      </c>
      <c r="H23" s="80">
        <v>6.9</v>
      </c>
      <c r="I23" s="67">
        <v>19</v>
      </c>
      <c r="J23" s="68" t="s">
        <v>99</v>
      </c>
      <c r="K23" s="67">
        <v>630</v>
      </c>
    </row>
    <row r="24" spans="2:11" ht="15.75" customHeight="1">
      <c r="B24" s="44" t="s">
        <v>21</v>
      </c>
      <c r="C24" s="86">
        <v>0.041666666666666664</v>
      </c>
      <c r="D24" s="83">
        <v>1.34</v>
      </c>
      <c r="E24" s="67">
        <f t="shared" si="1"/>
        <v>95.23809523809524</v>
      </c>
      <c r="F24" s="67">
        <f t="shared" si="0"/>
        <v>127.61904761904763</v>
      </c>
      <c r="G24" s="80">
        <v>12.3</v>
      </c>
      <c r="H24" s="80">
        <v>7</v>
      </c>
      <c r="I24" s="67">
        <v>19</v>
      </c>
      <c r="J24" s="68" t="s">
        <v>99</v>
      </c>
      <c r="K24" s="67">
        <v>630</v>
      </c>
    </row>
    <row r="25" spans="2:11" ht="15.75" customHeight="1">
      <c r="B25" s="44" t="s">
        <v>22</v>
      </c>
      <c r="C25" s="86">
        <v>0.375</v>
      </c>
      <c r="D25" s="83">
        <v>1.3</v>
      </c>
      <c r="E25" s="67">
        <f t="shared" si="1"/>
        <v>95.23809523809524</v>
      </c>
      <c r="F25" s="67">
        <f t="shared" si="0"/>
        <v>123.80952380952381</v>
      </c>
      <c r="G25" s="80">
        <v>11.3</v>
      </c>
      <c r="H25" s="80">
        <v>7</v>
      </c>
      <c r="I25" s="67">
        <v>19</v>
      </c>
      <c r="J25" s="68" t="s">
        <v>99</v>
      </c>
      <c r="K25" s="67">
        <v>630</v>
      </c>
    </row>
    <row r="26" spans="2:11" ht="15.75" customHeight="1">
      <c r="B26" s="44" t="s">
        <v>23</v>
      </c>
      <c r="C26" s="86">
        <v>0.375</v>
      </c>
      <c r="D26" s="83">
        <v>1.27</v>
      </c>
      <c r="E26" s="67">
        <f t="shared" si="1"/>
        <v>95.23809523809524</v>
      </c>
      <c r="F26" s="67">
        <f t="shared" si="0"/>
        <v>120.95238095238096</v>
      </c>
      <c r="G26" s="80">
        <v>11.7</v>
      </c>
      <c r="H26" s="80">
        <v>7</v>
      </c>
      <c r="I26" s="67">
        <v>19</v>
      </c>
      <c r="J26" s="68" t="s">
        <v>99</v>
      </c>
      <c r="K26" s="67">
        <v>630</v>
      </c>
    </row>
    <row r="27" spans="2:11" ht="15.75" customHeight="1">
      <c r="B27" s="44" t="s">
        <v>24</v>
      </c>
      <c r="C27" s="86">
        <v>0.3333333333333333</v>
      </c>
      <c r="D27" s="83">
        <v>1.31</v>
      </c>
      <c r="E27" s="67">
        <f>60000/K36</f>
        <v>95.23809523809524</v>
      </c>
      <c r="F27" s="67">
        <f t="shared" si="0"/>
        <v>124.76190476190477</v>
      </c>
      <c r="G27" s="80">
        <v>11.5</v>
      </c>
      <c r="H27" s="80">
        <v>7</v>
      </c>
      <c r="I27" s="67">
        <v>19</v>
      </c>
      <c r="J27" s="68" t="s">
        <v>99</v>
      </c>
      <c r="K27" s="67">
        <v>630</v>
      </c>
    </row>
    <row r="28" spans="2:11" ht="15.75" customHeight="1">
      <c r="B28" s="44" t="s">
        <v>25</v>
      </c>
      <c r="C28" s="86">
        <v>0.4166666666666667</v>
      </c>
      <c r="D28" s="83">
        <v>1.34</v>
      </c>
      <c r="E28" s="67">
        <f t="shared" si="1"/>
        <v>95.23809523809524</v>
      </c>
      <c r="F28" s="67">
        <f t="shared" si="0"/>
        <v>127.61904761904763</v>
      </c>
      <c r="G28" s="80">
        <v>11.1</v>
      </c>
      <c r="H28" s="80">
        <v>7</v>
      </c>
      <c r="I28" s="67">
        <v>19</v>
      </c>
      <c r="J28" s="68" t="s">
        <v>99</v>
      </c>
      <c r="K28" s="67">
        <v>630</v>
      </c>
    </row>
    <row r="29" spans="2:11" ht="15.75" customHeight="1">
      <c r="B29" s="44" t="s">
        <v>26</v>
      </c>
      <c r="C29" s="86">
        <v>0.375</v>
      </c>
      <c r="D29" s="83">
        <v>1.27</v>
      </c>
      <c r="E29" s="67">
        <f t="shared" si="1"/>
        <v>95.23809523809524</v>
      </c>
      <c r="F29" s="67">
        <f t="shared" si="0"/>
        <v>120.95238095238096</v>
      </c>
      <c r="G29" s="80">
        <v>10.7</v>
      </c>
      <c r="H29" s="80">
        <v>6.9</v>
      </c>
      <c r="I29" s="67">
        <v>19</v>
      </c>
      <c r="J29" s="68" t="s">
        <v>99</v>
      </c>
      <c r="K29" s="67">
        <v>630</v>
      </c>
    </row>
    <row r="30" spans="2:11" ht="15.75" customHeight="1">
      <c r="B30" s="44" t="s">
        <v>27</v>
      </c>
      <c r="C30" s="86">
        <v>0.375</v>
      </c>
      <c r="D30" s="83">
        <v>1.3</v>
      </c>
      <c r="E30" s="67">
        <f t="shared" si="1"/>
        <v>95.23809523809524</v>
      </c>
      <c r="F30" s="67">
        <f t="shared" si="0"/>
        <v>123.80952380952381</v>
      </c>
      <c r="G30" s="80">
        <v>11.5</v>
      </c>
      <c r="H30" s="80">
        <v>6.9</v>
      </c>
      <c r="I30" s="67">
        <v>19</v>
      </c>
      <c r="J30" s="68" t="s">
        <v>99</v>
      </c>
      <c r="K30" s="67">
        <v>630</v>
      </c>
    </row>
    <row r="31" spans="2:11" ht="15.75" customHeight="1">
      <c r="B31" s="44" t="s">
        <v>28</v>
      </c>
      <c r="C31" s="86">
        <v>0.375</v>
      </c>
      <c r="D31" s="83">
        <v>1.25</v>
      </c>
      <c r="E31" s="67">
        <f t="shared" si="1"/>
        <v>95.23809523809524</v>
      </c>
      <c r="F31" s="67">
        <f t="shared" si="0"/>
        <v>119.04761904761905</v>
      </c>
      <c r="G31" s="80">
        <v>11.6</v>
      </c>
      <c r="H31" s="80">
        <v>6.9</v>
      </c>
      <c r="I31" s="67">
        <v>19</v>
      </c>
      <c r="J31" s="68" t="s">
        <v>99</v>
      </c>
      <c r="K31" s="67">
        <v>630</v>
      </c>
    </row>
    <row r="32" spans="2:11" ht="15.75" customHeight="1">
      <c r="B32" s="44" t="s">
        <v>29</v>
      </c>
      <c r="C32" s="86">
        <v>0.375</v>
      </c>
      <c r="D32" s="83">
        <v>1.23</v>
      </c>
      <c r="E32" s="67">
        <f t="shared" si="1"/>
        <v>95.23809523809524</v>
      </c>
      <c r="F32" s="67">
        <f t="shared" si="0"/>
        <v>117.14285714285714</v>
      </c>
      <c r="G32" s="80">
        <v>12.1</v>
      </c>
      <c r="H32" s="80">
        <v>7</v>
      </c>
      <c r="I32" s="67">
        <v>19</v>
      </c>
      <c r="J32" s="68" t="s">
        <v>99</v>
      </c>
      <c r="K32" s="67">
        <v>630</v>
      </c>
    </row>
    <row r="33" spans="2:11" ht="15.75" customHeight="1">
      <c r="B33" s="44" t="s">
        <v>30</v>
      </c>
      <c r="C33" s="86">
        <v>0.375</v>
      </c>
      <c r="D33" s="83">
        <v>1.11</v>
      </c>
      <c r="E33" s="67">
        <f t="shared" si="1"/>
        <v>95.23809523809524</v>
      </c>
      <c r="F33" s="67">
        <f t="shared" si="0"/>
        <v>105.71428571428572</v>
      </c>
      <c r="G33" s="80">
        <v>12</v>
      </c>
      <c r="H33" s="80">
        <v>7</v>
      </c>
      <c r="I33" s="67">
        <v>19</v>
      </c>
      <c r="J33" s="68" t="s">
        <v>99</v>
      </c>
      <c r="K33" s="67">
        <v>630</v>
      </c>
    </row>
    <row r="34" spans="2:11" ht="15.75" customHeight="1">
      <c r="B34" s="44" t="s">
        <v>31</v>
      </c>
      <c r="C34" s="86">
        <v>0.375</v>
      </c>
      <c r="D34" s="83">
        <v>1.24</v>
      </c>
      <c r="E34" s="67">
        <f t="shared" si="1"/>
        <v>95.23809523809524</v>
      </c>
      <c r="F34" s="67">
        <f t="shared" si="0"/>
        <v>118.0952380952381</v>
      </c>
      <c r="G34" s="80">
        <v>12</v>
      </c>
      <c r="H34" s="80">
        <v>7</v>
      </c>
      <c r="I34" s="67">
        <v>19</v>
      </c>
      <c r="J34" s="68" t="s">
        <v>99</v>
      </c>
      <c r="K34" s="67">
        <v>630</v>
      </c>
    </row>
    <row r="35" spans="2:11" ht="15.75" customHeight="1">
      <c r="B35" s="44" t="s">
        <v>32</v>
      </c>
      <c r="C35" s="86">
        <v>0.4166666666666667</v>
      </c>
      <c r="D35" s="83">
        <v>1.14</v>
      </c>
      <c r="E35" s="67">
        <f t="shared" si="1"/>
        <v>95.23809523809524</v>
      </c>
      <c r="F35" s="67">
        <f t="shared" si="0"/>
        <v>108.57142857142857</v>
      </c>
      <c r="G35" s="80">
        <v>11.9</v>
      </c>
      <c r="H35" s="80">
        <v>7</v>
      </c>
      <c r="I35" s="67">
        <v>19</v>
      </c>
      <c r="J35" s="68" t="s">
        <v>99</v>
      </c>
      <c r="K35" s="67">
        <v>630</v>
      </c>
    </row>
    <row r="36" spans="2:11" ht="15.75" customHeight="1">
      <c r="B36" s="44" t="s">
        <v>33</v>
      </c>
      <c r="C36" s="86">
        <v>0.375</v>
      </c>
      <c r="D36" s="83">
        <v>1.14</v>
      </c>
      <c r="E36" s="67">
        <f t="shared" si="1"/>
        <v>95.23809523809524</v>
      </c>
      <c r="F36" s="67">
        <f t="shared" si="0"/>
        <v>108.57142857142857</v>
      </c>
      <c r="G36" s="80">
        <v>12</v>
      </c>
      <c r="H36" s="80">
        <v>7</v>
      </c>
      <c r="I36" s="67">
        <v>19</v>
      </c>
      <c r="J36" s="68" t="s">
        <v>99</v>
      </c>
      <c r="K36" s="67">
        <v>630</v>
      </c>
    </row>
    <row r="37" spans="2:11" ht="15.75" customHeight="1">
      <c r="B37" s="44" t="s">
        <v>34</v>
      </c>
      <c r="C37" s="86">
        <v>0.375</v>
      </c>
      <c r="D37" s="83">
        <v>1.04</v>
      </c>
      <c r="E37" s="67">
        <f t="shared" si="1"/>
        <v>95.23809523809524</v>
      </c>
      <c r="F37" s="67">
        <f t="shared" si="0"/>
        <v>99.04761904761905</v>
      </c>
      <c r="G37" s="80">
        <v>11.6</v>
      </c>
      <c r="H37" s="80">
        <v>6.9</v>
      </c>
      <c r="I37" s="67">
        <v>19</v>
      </c>
      <c r="J37" s="68" t="s">
        <v>99</v>
      </c>
      <c r="K37" s="67">
        <v>630</v>
      </c>
    </row>
    <row r="38" spans="2:11" ht="15.75" customHeight="1" thickBot="1">
      <c r="B38" s="45" t="s">
        <v>35</v>
      </c>
      <c r="C38" s="87"/>
      <c r="D38" s="84"/>
      <c r="E38" s="69"/>
      <c r="F38" s="69"/>
      <c r="G38" s="81"/>
      <c r="H38" s="81"/>
      <c r="I38" s="69"/>
      <c r="J38" s="70"/>
      <c r="K38" s="69"/>
    </row>
    <row r="39" spans="2:3" ht="15.75" customHeight="1">
      <c r="B39" s="11"/>
      <c r="C39" s="88" t="s">
        <v>80</v>
      </c>
    </row>
    <row r="40" ht="15.75" customHeight="1">
      <c r="F40" s="1" t="s">
        <v>37</v>
      </c>
    </row>
  </sheetData>
  <sheetProtection/>
  <printOptions/>
  <pageMargins left="0.25" right="0.25" top="0.75" bottom="0.75" header="0.3" footer="0.3"/>
  <pageSetup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dennis</cp:lastModifiedBy>
  <cp:lastPrinted>2024-05-01T17:13:53Z</cp:lastPrinted>
  <dcterms:created xsi:type="dcterms:W3CDTF">2005-01-01T23:27:10Z</dcterms:created>
  <dcterms:modified xsi:type="dcterms:W3CDTF">2024-05-01T17:16:44Z</dcterms:modified>
  <cp:category/>
  <cp:version/>
  <cp:contentType/>
  <cp:contentStatus/>
</cp:coreProperties>
</file>