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2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14.xml" ContentType="application/vnd.ms-excel.person+xml"/>
  <Override PartName="/xl/persons/person22.xml" ContentType="application/vnd.ms-excel.person+xml"/>
  <Override PartName="/xl/persons/person4.xml" ContentType="application/vnd.ms-excel.person+xml"/>
  <Override PartName="/xl/persons/person8.xml" ContentType="application/vnd.ms-excel.person+xml"/>
  <Override PartName="/xl/persons/person17.xml" ContentType="application/vnd.ms-excel.person+xml"/>
  <Override PartName="/xl/persons/person0.xml" ContentType="application/vnd.ms-excel.person+xml"/>
  <Override PartName="/xl/persons/person12.xml" ContentType="application/vnd.ms-excel.person+xml"/>
  <Override PartName="/xl/persons/person20.xml" ContentType="application/vnd.ms-excel.person+xml"/>
  <Override PartName="/xl/persons/person23.xml" ContentType="application/vnd.ms-excel.person+xml"/>
  <Override PartName="/xl/persons/person3.xml" ContentType="application/vnd.ms-excel.person+xml"/>
  <Override PartName="/xl/persons/person11.xml" ContentType="application/vnd.ms-excel.person+xml"/>
  <Override PartName="/xl/persons/person16.xml" ContentType="application/vnd.ms-excel.person+xml"/>
  <Override PartName="/xl/persons/person9.xml" ContentType="application/vnd.ms-excel.person+xml"/>
  <Override PartName="/xl/persons/person19.xml" ContentType="application/vnd.ms-excel.person+xml"/>
  <Override PartName="/xl/persons/person21.xml" ContentType="application/vnd.ms-excel.person+xml"/>
  <Override PartName="/xl/persons/person18.xml" ContentType="application/vnd.ms-excel.person+xml"/>
  <Override PartName="/xl/persons/person13.xml" ContentType="application/vnd.ms-excel.person+xml"/>
  <Override PartName="/xl/persons/person5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15735e897692c7b/Water Plant Folders/Reports/CT Monthly/"/>
    </mc:Choice>
  </mc:AlternateContent>
  <xr:revisionPtr revIDLastSave="120" documentId="8_{F46909DB-6CC4-4E33-85F5-A5919296C912}" xr6:coauthVersionLast="47" xr6:coauthVersionMax="47" xr10:uidLastSave="{A01822DC-FD84-4666-847E-FD84C3CAF348}"/>
  <workbookProtection workbookPassword="CCC7" lockStructure="1"/>
  <bookViews>
    <workbookView xWindow="-120" yWindow="-120" windowWidth="20730" windowHeight="110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CTs'!#REF!</definedName>
  </definedNames>
  <calcPr calcId="191029"/>
</workbook>
</file>

<file path=xl/calcChain.xml><?xml version="1.0" encoding="utf-8"?>
<calcChain xmlns="http://schemas.openxmlformats.org/spreadsheetml/2006/main">
  <c r="D81" i="25" l="1"/>
  <c r="G80" i="25"/>
  <c r="D80" i="25"/>
  <c r="G79" i="25"/>
  <c r="D79" i="25"/>
  <c r="G78" i="25"/>
  <c r="D78" i="25"/>
  <c r="G77" i="25"/>
  <c r="D77" i="25"/>
  <c r="G76" i="25"/>
  <c r="D76" i="25"/>
  <c r="G75" i="25"/>
  <c r="D75" i="25"/>
  <c r="G74" i="25"/>
  <c r="D74" i="25"/>
  <c r="G73" i="25"/>
  <c r="D73" i="25"/>
  <c r="G72" i="25"/>
  <c r="D72" i="25"/>
  <c r="G71" i="25"/>
  <c r="D71" i="25"/>
  <c r="G70" i="25"/>
  <c r="D70" i="25"/>
  <c r="G69" i="25"/>
  <c r="D69" i="25"/>
  <c r="G68" i="25"/>
  <c r="D68" i="25"/>
  <c r="G67" i="25"/>
  <c r="D67" i="25"/>
  <c r="G66" i="25"/>
  <c r="D66" i="25"/>
  <c r="G65" i="25"/>
  <c r="D65" i="25"/>
  <c r="G64" i="25"/>
  <c r="G63" i="25"/>
  <c r="D63" i="25"/>
  <c r="G62" i="25"/>
  <c r="D62" i="25"/>
  <c r="G61" i="25"/>
  <c r="D61" i="25"/>
  <c r="G60" i="25"/>
  <c r="D60" i="25"/>
  <c r="G59" i="25"/>
  <c r="D59" i="25"/>
  <c r="G58" i="25"/>
  <c r="D58" i="25"/>
  <c r="G57" i="25"/>
  <c r="D57" i="25"/>
  <c r="G56" i="25"/>
  <c r="D56" i="25"/>
  <c r="G55" i="25"/>
  <c r="D55" i="25"/>
  <c r="G54" i="25"/>
  <c r="D54" i="25"/>
  <c r="G53" i="25"/>
  <c r="D53" i="25"/>
  <c r="G52" i="25"/>
  <c r="D52" i="25"/>
  <c r="G51" i="25"/>
  <c r="D51" i="25"/>
  <c r="H80" i="25" l="1"/>
  <c r="H79" i="25"/>
  <c r="H78" i="25"/>
  <c r="H77" i="25"/>
  <c r="H76" i="25"/>
  <c r="H75" i="25"/>
  <c r="H74" i="25"/>
  <c r="H73" i="25"/>
  <c r="H72" i="25"/>
  <c r="H71" i="25"/>
  <c r="H68" i="25"/>
  <c r="H70" i="25"/>
  <c r="H69" i="25"/>
  <c r="H67" i="25"/>
  <c r="H66" i="25"/>
  <c r="H65" i="25"/>
  <c r="H64" i="25"/>
  <c r="H58" i="25"/>
  <c r="H56" i="25"/>
  <c r="H63" i="25"/>
  <c r="H62" i="25"/>
  <c r="H61" i="25"/>
  <c r="H60" i="25"/>
  <c r="H59" i="25"/>
  <c r="H57" i="25"/>
  <c r="H55" i="25"/>
  <c r="H54" i="25"/>
  <c r="H53" i="25"/>
  <c r="H52" i="25"/>
  <c r="H51" i="25"/>
</calcChain>
</file>

<file path=xl/sharedStrings.xml><?xml version="1.0" encoding="utf-8"?>
<sst xmlns="http://schemas.openxmlformats.org/spreadsheetml/2006/main" count="184" uniqueCount="58">
  <si>
    <t xml:space="preserve">OHA - Drinking Water Services -Turbidity Monitoring Report Form </t>
  </si>
  <si>
    <t>County:</t>
  </si>
  <si>
    <t>Conventional or Direct Filtration</t>
  </si>
  <si>
    <t xml:space="preserve">Month/Year: </t>
  </si>
  <si>
    <t xml:space="preserve">System Name: </t>
  </si>
  <si>
    <t xml:space="preserve">WTP :  TP - 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</si>
  <si>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</si>
  <si>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</si>
  <si>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</si>
  <si>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</si>
  <si>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</si>
  <si>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</si>
  <si>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</si>
  <si>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</si>
  <si>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Monthly Summary (Answer Yes or No)</t>
  </si>
  <si>
    <t>95% of 4-hour turbidity readings ≤ 0.3 NTU?</t>
  </si>
  <si>
    <t>Yes / No</t>
  </si>
  <si>
    <t>CT's met everyday?
 (see back)</t>
  </si>
  <si>
    <t xml:space="preserve">All Cl2 residual at entry point
  ≥ 0.2 mg/l? </t>
  </si>
  <si>
    <t>All 4-hour turbidity readings ≤ 1 NTU?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</si>
  <si>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</si>
  <si>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Notes:  </t>
  </si>
  <si>
    <t>SIGNATURE: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</si>
  <si>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</si>
  <si>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</si>
  <si>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t xml:space="preserve">        PAGE 1 of 2</t>
  </si>
  <si>
    <t>OHA - Drinking Water Program - Surface Water Quality Data Form</t>
  </si>
  <si>
    <t>WTP - :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</si>
  <si>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</si>
  <si>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</si>
  <si>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Date / Time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</si>
  <si>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</si>
  <si>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</si>
  <si>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</si>
  <si>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</si>
  <si>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</si>
  <si>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</si>
  <si>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</si>
  <si>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</si>
  <si>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</si>
  <si>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</si>
  <si>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C X T</t>
  </si>
  <si>
    <t>[° C]</t>
  </si>
  <si>
    <t>formula</t>
  </si>
  <si>
    <t>[GPM]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</si>
  <si>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</si>
  <si>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t>Revised July 2018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</si>
  <si>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</si>
  <si>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PAGE 2 of 2</t>
  </si>
  <si>
    <t>Lincoln</t>
  </si>
  <si>
    <t>ID#: 41 00821</t>
  </si>
  <si>
    <t>Siletz</t>
  </si>
  <si>
    <t>PRINTED NAME: Allen Middaugh</t>
  </si>
  <si>
    <t>PHONE #:  ( 541 ) 444-2521</t>
  </si>
  <si>
    <t>Off</t>
  </si>
  <si>
    <t>CERT #: 5265</t>
  </si>
  <si>
    <t>Yes</t>
  </si>
  <si>
    <t xml:space="preserve">Yes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</si>
</sst>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vertAlign val="superscript"/>
      <sz val="12"/>
      <name val="Arial"/>
      <family val="2"/>
    </font>
    <font>
      <u/>
      <sz val="11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17" fontId="3" fillId="0" borderId="2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/>
      <protection locked="0"/>
    </xf>
    <xf numFmtId="2" fontId="4" fillId="0" borderId="16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2" fontId="4" fillId="0" borderId="24" xfId="0" applyNumberFormat="1" applyFont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2" fontId="4" fillId="0" borderId="25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2" fontId="4" fillId="0" borderId="29" xfId="0" applyNumberFormat="1" applyFont="1" applyBorder="1" applyAlignment="1" applyProtection="1">
      <alignment horizontal="center"/>
      <protection locked="0"/>
    </xf>
    <xf numFmtId="2" fontId="4" fillId="0" borderId="30" xfId="0" applyNumberFormat="1" applyFont="1" applyBorder="1" applyAlignment="1" applyProtection="1">
      <alignment horizontal="center"/>
      <protection locked="0"/>
    </xf>
    <xf numFmtId="2" fontId="4" fillId="0" borderId="31" xfId="0" applyNumberFormat="1" applyFont="1" applyBorder="1" applyAlignment="1" applyProtection="1">
      <alignment horizontal="center"/>
      <protection locked="0"/>
    </xf>
    <xf numFmtId="2" fontId="4" fillId="0" borderId="32" xfId="0" applyNumberFormat="1" applyFont="1" applyBorder="1" applyAlignment="1" applyProtection="1">
      <alignment horizontal="center"/>
      <protection locked="0"/>
    </xf>
    <xf numFmtId="2" fontId="4" fillId="0" borderId="33" xfId="0" applyNumberFormat="1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wrapText="1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 applyProtection="1">
      <alignment horizontal="center"/>
      <protection locked="0"/>
    </xf>
    <xf numFmtId="164" fontId="4" fillId="0" borderId="60" xfId="0" applyNumberFormat="1" applyFont="1" applyBorder="1" applyAlignment="1">
      <alignment horizontal="center"/>
    </xf>
    <xf numFmtId="0" fontId="4" fillId="0" borderId="61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>
      <alignment horizontal="center"/>
    </xf>
    <xf numFmtId="164" fontId="4" fillId="0" borderId="6" xfId="0" applyNumberFormat="1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164" fontId="4" fillId="0" borderId="30" xfId="0" applyNumberFormat="1" applyFont="1" applyBorder="1" applyAlignment="1">
      <alignment horizontal="center"/>
    </xf>
    <xf numFmtId="164" fontId="4" fillId="0" borderId="31" xfId="0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1" xfId="0" applyFont="1" applyBorder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4" fillId="0" borderId="52" xfId="0" applyFont="1" applyBorder="1" applyProtection="1"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4" fillId="0" borderId="58" xfId="0" applyFont="1" applyBorder="1" applyProtection="1">
      <protection locked="0"/>
    </xf>
    <xf numFmtId="0" fontId="4" fillId="0" borderId="56" xfId="0" applyFont="1" applyBorder="1" applyProtection="1">
      <protection locked="0"/>
    </xf>
    <xf numFmtId="0" fontId="2" fillId="0" borderId="53" xfId="0" applyFont="1" applyBorder="1" applyAlignment="1" applyProtection="1">
      <alignment wrapText="1"/>
      <protection locked="0"/>
    </xf>
    <xf numFmtId="0" fontId="2" fillId="0" borderId="54" xfId="0" applyFont="1" applyBorder="1" applyAlignment="1" applyProtection="1">
      <alignment wrapText="1"/>
      <protection locked="0"/>
    </xf>
    <xf numFmtId="0" fontId="2" fillId="0" borderId="55" xfId="0" applyFont="1" applyBorder="1" applyAlignment="1" applyProtection="1">
      <alignment wrapText="1"/>
      <protection locked="0"/>
    </xf>
    <xf numFmtId="0" fontId="7" fillId="0" borderId="59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14" fillId="0" borderId="37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47" xfId="0" applyBorder="1" applyProtection="1">
      <protection locked="0"/>
    </xf>
    <xf numFmtId="2" fontId="4" fillId="0" borderId="26" xfId="0" applyNumberFormat="1" applyFont="1" applyBorder="1" applyAlignment="1" applyProtection="1">
      <alignment horizontal="center"/>
      <protection locked="0"/>
    </xf>
    <xf numFmtId="2" fontId="4" fillId="0" borderId="27" xfId="0" applyNumberFormat="1" applyFont="1" applyBorder="1" applyAlignment="1" applyProtection="1">
      <alignment horizontal="center"/>
      <protection locked="0"/>
    </xf>
    <xf numFmtId="2" fontId="4" fillId="0" borderId="34" xfId="0" applyNumberFormat="1" applyFont="1" applyBorder="1" applyAlignment="1" applyProtection="1">
      <alignment horizontal="center"/>
      <protection locked="0"/>
    </xf>
    <xf numFmtId="2" fontId="4" fillId="0" borderId="35" xfId="0" applyNumberFormat="1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Protection="1">
      <protection locked="0"/>
    </xf>
    <xf numFmtId="49" fontId="0" fillId="0" borderId="5" xfId="0" applyNumberFormat="1" applyBorder="1" applyProtection="1"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4" fontId="2" fillId="0" borderId="56" xfId="0" applyNumberFormat="1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microsoft.com/office/2017/10/relationships/person" Target="persons/person2.xml"/><Relationship Id="rId18" Type="http://schemas.microsoft.com/office/2017/10/relationships/person" Target="persons/person7.xml"/><Relationship Id="rId26" Type="http://schemas.microsoft.com/office/2017/10/relationships/person" Target="persons/person15.xml"/><Relationship Id="rId3" Type="http://schemas.openxmlformats.org/officeDocument/2006/relationships/styles" Target="styles.xml"/><Relationship Id="rId21" Type="http://schemas.microsoft.com/office/2017/10/relationships/person" Target="persons/person10.xml"/><Relationship Id="rId34" Type="http://schemas.microsoft.com/office/2017/10/relationships/person" Target="persons/person23.xml"/><Relationship Id="rId7" Type="http://schemas.openxmlformats.org/officeDocument/2006/relationships/customXml" Target="../customXml/item1.xml"/><Relationship Id="rId12" Type="http://schemas.microsoft.com/office/2017/10/relationships/person" Target="persons/person1.xml"/><Relationship Id="rId17" Type="http://schemas.microsoft.com/office/2017/10/relationships/person" Target="persons/person6.xml"/><Relationship Id="rId25" Type="http://schemas.microsoft.com/office/2017/10/relationships/person" Target="persons/person14.xml"/><Relationship Id="rId33" Type="http://schemas.microsoft.com/office/2017/10/relationships/person" Target="persons/person22.xml"/><Relationship Id="rId2" Type="http://schemas.openxmlformats.org/officeDocument/2006/relationships/theme" Target="theme/theme1.xml"/><Relationship Id="rId16" Type="http://schemas.microsoft.com/office/2017/10/relationships/person" Target="persons/person4.xml"/><Relationship Id="rId20" Type="http://schemas.microsoft.com/office/2017/10/relationships/person" Target="persons/person8.xml"/><Relationship Id="rId29" Type="http://schemas.microsoft.com/office/2017/10/relationships/person" Target="persons/person17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0.xml"/><Relationship Id="rId24" Type="http://schemas.microsoft.com/office/2017/10/relationships/person" Target="persons/person12.xml"/><Relationship Id="rId32" Type="http://schemas.microsoft.com/office/2017/10/relationships/person" Target="persons/person20.xml"/><Relationship Id="rId5" Type="http://schemas.microsoft.com/office/2017/10/relationships/person" Target="persons/person.xml"/><Relationship Id="rId15" Type="http://schemas.microsoft.com/office/2017/10/relationships/person" Target="persons/person3.xml"/><Relationship Id="rId23" Type="http://schemas.microsoft.com/office/2017/10/relationships/person" Target="persons/person11.xml"/><Relationship Id="rId28" Type="http://schemas.microsoft.com/office/2017/10/relationships/person" Target="persons/person16.xml"/><Relationship Id="rId10" Type="http://schemas.openxmlformats.org/officeDocument/2006/relationships/customXml" Target="../customXml/item4.xml"/><Relationship Id="rId19" Type="http://schemas.microsoft.com/office/2017/10/relationships/person" Target="persons/person9.xml"/><Relationship Id="rId31" Type="http://schemas.microsoft.com/office/2017/10/relationships/person" Target="persons/person19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Relationship Id="rId30" Type="http://schemas.microsoft.com/office/2017/10/relationships/person" Target="persons/person21.xml"/><Relationship Id="rId27" Type="http://schemas.microsoft.com/office/2017/10/relationships/person" Target="persons/person18.xml"/><Relationship Id="rId22" Type="http://schemas.microsoft.com/office/2017/10/relationships/person" Target="persons/person13.xml"/><Relationship Id="rId14" Type="http://schemas.microsoft.com/office/2017/10/relationships/person" Target="persons/person5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84"/>
  <sheetViews>
    <sheetView tabSelected="1" view="pageBreakPreview" topLeftCell="A34" zoomScale="80" zoomScaleNormal="80" zoomScaleSheetLayoutView="80" workbookViewId="0">
      <selection activeCell="G47" sqref="G47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16384" width="9.140625" style="1"/>
  </cols>
  <sheetData>
    <row r="1" spans="1:9" ht="15.75" customHeight="1" x14ac:dyDescent="0.2">
      <c r="A1" s="120" t="s">
        <v>0</v>
      </c>
      <c r="B1" s="120"/>
      <c r="C1" s="120"/>
      <c r="D1" s="120"/>
      <c r="E1" s="120"/>
      <c r="F1" s="120"/>
      <c r="G1" s="120"/>
      <c r="H1" s="2" t="s">
        <v>1</v>
      </c>
      <c r="I1" s="3" t="s">
        <v>49</v>
      </c>
    </row>
    <row r="2" spans="1:9" ht="15.75" customHeight="1" x14ac:dyDescent="0.2">
      <c r="A2" s="121" t="s">
        <v>2</v>
      </c>
      <c r="B2" s="121"/>
      <c r="C2" s="121"/>
      <c r="D2" s="121"/>
      <c r="E2" s="121"/>
      <c r="F2" s="121"/>
      <c r="G2" s="121"/>
      <c r="H2" s="4" t="s">
        <v>3</v>
      </c>
      <c r="I2" s="5">
        <v>45017</v>
      </c>
    </row>
    <row r="3" spans="1:9" ht="15" x14ac:dyDescent="0.25">
      <c r="A3" s="6" t="s">
        <v>4</v>
      </c>
      <c r="B3" s="90" t="s">
        <v>51</v>
      </c>
      <c r="C3" s="90"/>
      <c r="D3" s="90"/>
      <c r="E3" s="7" t="s">
        <v>50</v>
      </c>
      <c r="F3" s="122"/>
      <c r="G3" s="123"/>
      <c r="H3" s="8" t="s">
        <v>5</v>
      </c>
      <c r="I3" s="9"/>
    </row>
    <row r="4" spans="1:9" ht="29.25" customHeight="1" thickBot="1" x14ac:dyDescent="0.25">
      <c r="A4" s="10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5" t="s">
        <v>11</v>
      </c>
      <c r="G4" s="16" t="s">
        <v>12</v>
      </c>
      <c r="H4" s="124" t="s">
        <v>13</v>
      </c>
      <c r="I4" s="125"/>
    </row>
    <row r="5" spans="1:9" ht="15.75" thickTop="1" x14ac:dyDescent="0.2">
      <c r="A5" s="17">
        <v>1</v>
      </c>
      <c r="B5" s="18" t="s">
        <v>54</v>
      </c>
      <c r="C5" s="19" t="s">
        <v>54</v>
      </c>
      <c r="D5" s="19">
        <v>0.02</v>
      </c>
      <c r="E5" s="20">
        <v>0.02</v>
      </c>
      <c r="F5" s="21" t="s">
        <v>54</v>
      </c>
      <c r="G5" s="22" t="s">
        <v>54</v>
      </c>
      <c r="H5" s="118">
        <v>0.02</v>
      </c>
      <c r="I5" s="119"/>
    </row>
    <row r="6" spans="1:9" ht="15" x14ac:dyDescent="0.2">
      <c r="A6" s="23">
        <v>2</v>
      </c>
      <c r="B6" s="24" t="s">
        <v>54</v>
      </c>
      <c r="C6" s="25" t="s">
        <v>54</v>
      </c>
      <c r="D6" s="25">
        <v>0.02</v>
      </c>
      <c r="E6" s="26">
        <v>0.02</v>
      </c>
      <c r="F6" s="27" t="s">
        <v>54</v>
      </c>
      <c r="G6" s="28" t="s">
        <v>54</v>
      </c>
      <c r="H6" s="104">
        <v>0.02</v>
      </c>
      <c r="I6" s="105"/>
    </row>
    <row r="7" spans="1:9" ht="15" x14ac:dyDescent="0.2">
      <c r="A7" s="23">
        <v>3</v>
      </c>
      <c r="B7" s="24" t="s">
        <v>54</v>
      </c>
      <c r="C7" s="25" t="s">
        <v>54</v>
      </c>
      <c r="D7" s="25">
        <v>0.02</v>
      </c>
      <c r="E7" s="26">
        <v>0.02</v>
      </c>
      <c r="F7" s="27" t="s">
        <v>54</v>
      </c>
      <c r="G7" s="28" t="s">
        <v>54</v>
      </c>
      <c r="H7" s="104">
        <v>0.02</v>
      </c>
      <c r="I7" s="105"/>
    </row>
    <row r="8" spans="1:9" ht="15" x14ac:dyDescent="0.2">
      <c r="A8" s="23">
        <v>4</v>
      </c>
      <c r="B8" s="24" t="s">
        <v>54</v>
      </c>
      <c r="C8" s="25" t="s">
        <v>54</v>
      </c>
      <c r="D8" s="25">
        <v>0.02</v>
      </c>
      <c r="E8" s="26">
        <v>0.02</v>
      </c>
      <c r="F8" s="27" t="s">
        <v>54</v>
      </c>
      <c r="G8" s="28" t="s">
        <v>54</v>
      </c>
      <c r="H8" s="104">
        <v>0.02</v>
      </c>
      <c r="I8" s="105"/>
    </row>
    <row r="9" spans="1:9" ht="15" x14ac:dyDescent="0.2">
      <c r="A9" s="23">
        <v>5</v>
      </c>
      <c r="B9" s="24" t="s">
        <v>54</v>
      </c>
      <c r="C9" s="25" t="s">
        <v>54</v>
      </c>
      <c r="D9" s="25">
        <v>0.02</v>
      </c>
      <c r="E9" s="26">
        <v>0.02</v>
      </c>
      <c r="F9" s="27" t="s">
        <v>54</v>
      </c>
      <c r="G9" s="28" t="s">
        <v>54</v>
      </c>
      <c r="H9" s="104">
        <v>0.02</v>
      </c>
      <c r="I9" s="105"/>
    </row>
    <row r="10" spans="1:9" ht="15" x14ac:dyDescent="0.2">
      <c r="A10" s="23">
        <v>6</v>
      </c>
      <c r="B10" s="24" t="s">
        <v>54</v>
      </c>
      <c r="C10" s="25" t="s">
        <v>54</v>
      </c>
      <c r="D10" s="25">
        <v>0.02</v>
      </c>
      <c r="E10" s="26">
        <v>0.02</v>
      </c>
      <c r="F10" s="27" t="s">
        <v>54</v>
      </c>
      <c r="G10" s="28" t="s">
        <v>54</v>
      </c>
      <c r="H10" s="104">
        <v>0.02</v>
      </c>
      <c r="I10" s="105"/>
    </row>
    <row r="11" spans="1:9" ht="15" x14ac:dyDescent="0.2">
      <c r="A11" s="23">
        <v>7</v>
      </c>
      <c r="B11" s="24" t="s">
        <v>54</v>
      </c>
      <c r="C11" s="25" t="s">
        <v>54</v>
      </c>
      <c r="D11" s="25">
        <v>0.02</v>
      </c>
      <c r="E11" s="26">
        <v>0.02</v>
      </c>
      <c r="F11" s="27" t="s">
        <v>54</v>
      </c>
      <c r="G11" s="28" t="s">
        <v>54</v>
      </c>
      <c r="H11" s="104">
        <v>0.02</v>
      </c>
      <c r="I11" s="105"/>
    </row>
    <row r="12" spans="1:9" ht="15" x14ac:dyDescent="0.2">
      <c r="A12" s="23">
        <v>8</v>
      </c>
      <c r="B12" s="24" t="s">
        <v>54</v>
      </c>
      <c r="C12" s="25" t="s">
        <v>54</v>
      </c>
      <c r="D12" s="25">
        <v>0.02</v>
      </c>
      <c r="E12" s="26">
        <v>0.02</v>
      </c>
      <c r="F12" s="27" t="s">
        <v>54</v>
      </c>
      <c r="G12" s="28" t="s">
        <v>54</v>
      </c>
      <c r="H12" s="104">
        <v>0.02</v>
      </c>
      <c r="I12" s="105"/>
    </row>
    <row r="13" spans="1:9" ht="15" x14ac:dyDescent="0.2">
      <c r="A13" s="23">
        <v>9</v>
      </c>
      <c r="B13" s="24" t="s">
        <v>54</v>
      </c>
      <c r="C13" s="25" t="s">
        <v>54</v>
      </c>
      <c r="D13" s="25">
        <v>0.02</v>
      </c>
      <c r="E13" s="26">
        <v>0.02</v>
      </c>
      <c r="F13" s="27" t="s">
        <v>54</v>
      </c>
      <c r="G13" s="28" t="s">
        <v>54</v>
      </c>
      <c r="H13" s="104">
        <v>0.02</v>
      </c>
      <c r="I13" s="105"/>
    </row>
    <row r="14" spans="1:9" ht="15" x14ac:dyDescent="0.2">
      <c r="A14" s="23">
        <v>10</v>
      </c>
      <c r="B14" s="24" t="s">
        <v>54</v>
      </c>
      <c r="C14" s="25" t="s">
        <v>54</v>
      </c>
      <c r="D14" s="25">
        <v>0.02</v>
      </c>
      <c r="E14" s="26">
        <v>0.02</v>
      </c>
      <c r="F14" s="27" t="s">
        <v>54</v>
      </c>
      <c r="G14" s="28" t="s">
        <v>54</v>
      </c>
      <c r="H14" s="104">
        <v>0.02</v>
      </c>
      <c r="I14" s="105"/>
    </row>
    <row r="15" spans="1:9" ht="15" x14ac:dyDescent="0.2">
      <c r="A15" s="23">
        <v>11</v>
      </c>
      <c r="B15" s="24" t="s">
        <v>54</v>
      </c>
      <c r="C15" s="25" t="s">
        <v>54</v>
      </c>
      <c r="D15" s="25">
        <v>0.02</v>
      </c>
      <c r="E15" s="26">
        <v>0.02</v>
      </c>
      <c r="F15" s="27" t="s">
        <v>54</v>
      </c>
      <c r="G15" s="28" t="s">
        <v>54</v>
      </c>
      <c r="H15" s="104">
        <v>0.02</v>
      </c>
      <c r="I15" s="105"/>
    </row>
    <row r="16" spans="1:9" ht="15" x14ac:dyDescent="0.2">
      <c r="A16" s="23">
        <v>12</v>
      </c>
      <c r="B16" s="24" t="s">
        <v>54</v>
      </c>
      <c r="C16" s="25" t="s">
        <v>54</v>
      </c>
      <c r="D16" s="25">
        <v>0.02</v>
      </c>
      <c r="E16" s="26">
        <v>0.02</v>
      </c>
      <c r="F16" s="27" t="s">
        <v>54</v>
      </c>
      <c r="G16" s="28" t="s">
        <v>54</v>
      </c>
      <c r="H16" s="104">
        <v>0.02</v>
      </c>
      <c r="I16" s="105"/>
    </row>
    <row r="17" spans="1:9" ht="15" x14ac:dyDescent="0.2">
      <c r="A17" s="23">
        <v>13</v>
      </c>
      <c r="B17" s="24" t="s">
        <v>54</v>
      </c>
      <c r="C17" s="25" t="s">
        <v>54</v>
      </c>
      <c r="D17" s="25">
        <v>0.02</v>
      </c>
      <c r="E17" s="26">
        <v>0.02</v>
      </c>
      <c r="F17" s="27" t="s">
        <v>54</v>
      </c>
      <c r="G17" s="28" t="s">
        <v>54</v>
      </c>
      <c r="H17" s="104">
        <v>0.02</v>
      </c>
      <c r="I17" s="105"/>
    </row>
    <row r="18" spans="1:9" ht="15" x14ac:dyDescent="0.2">
      <c r="A18" s="23">
        <v>14</v>
      </c>
      <c r="B18" s="24" t="s">
        <v>54</v>
      </c>
      <c r="C18" s="25" t="s">
        <v>54</v>
      </c>
      <c r="D18" s="25">
        <v>0.02</v>
      </c>
      <c r="E18" s="26">
        <v>0.02</v>
      </c>
      <c r="F18" s="27" t="s">
        <v>54</v>
      </c>
      <c r="G18" s="28" t="s">
        <v>54</v>
      </c>
      <c r="H18" s="104">
        <v>0.02</v>
      </c>
      <c r="I18" s="105"/>
    </row>
    <row r="19" spans="1:9" ht="15" x14ac:dyDescent="0.2">
      <c r="A19" s="23">
        <v>15</v>
      </c>
      <c r="B19" s="24" t="s">
        <v>54</v>
      </c>
      <c r="C19" s="25" t="s">
        <v>54</v>
      </c>
      <c r="D19" s="25">
        <v>0.02</v>
      </c>
      <c r="E19" s="26">
        <v>0.02</v>
      </c>
      <c r="F19" s="27" t="s">
        <v>54</v>
      </c>
      <c r="G19" s="28" t="s">
        <v>54</v>
      </c>
      <c r="H19" s="104">
        <v>0.02</v>
      </c>
      <c r="I19" s="105"/>
    </row>
    <row r="20" spans="1:9" ht="15" x14ac:dyDescent="0.2">
      <c r="A20" s="23">
        <v>16</v>
      </c>
      <c r="B20" s="24" t="s">
        <v>54</v>
      </c>
      <c r="C20" s="25" t="s">
        <v>54</v>
      </c>
      <c r="D20" s="25">
        <v>0.02</v>
      </c>
      <c r="E20" s="26">
        <v>0.02</v>
      </c>
      <c r="F20" s="27" t="s">
        <v>54</v>
      </c>
      <c r="G20" s="28" t="s">
        <v>54</v>
      </c>
      <c r="H20" s="104">
        <v>0.02</v>
      </c>
      <c r="I20" s="105"/>
    </row>
    <row r="21" spans="1:9" ht="15" x14ac:dyDescent="0.2">
      <c r="A21" s="23">
        <v>17</v>
      </c>
      <c r="B21" s="24" t="s">
        <v>54</v>
      </c>
      <c r="C21" s="25" t="s">
        <v>54</v>
      </c>
      <c r="D21" s="25">
        <v>0.02</v>
      </c>
      <c r="E21" s="26">
        <v>0.02</v>
      </c>
      <c r="F21" s="27" t="s">
        <v>54</v>
      </c>
      <c r="G21" s="28" t="s">
        <v>54</v>
      </c>
      <c r="H21" s="104">
        <v>0.02</v>
      </c>
      <c r="I21" s="105"/>
    </row>
    <row r="22" spans="1:9" ht="15" x14ac:dyDescent="0.2">
      <c r="A22" s="23">
        <v>18</v>
      </c>
      <c r="B22" s="24" t="s">
        <v>54</v>
      </c>
      <c r="C22" s="25" t="s">
        <v>54</v>
      </c>
      <c r="D22" s="25">
        <v>0.02</v>
      </c>
      <c r="E22" s="26">
        <v>0.02</v>
      </c>
      <c r="F22" s="27" t="s">
        <v>54</v>
      </c>
      <c r="G22" s="28" t="s">
        <v>54</v>
      </c>
      <c r="H22" s="104">
        <v>0.02</v>
      </c>
      <c r="I22" s="105"/>
    </row>
    <row r="23" spans="1:9" ht="15" x14ac:dyDescent="0.2">
      <c r="A23" s="23">
        <v>19</v>
      </c>
      <c r="B23" s="24" t="s">
        <v>54</v>
      </c>
      <c r="C23" s="25" t="s">
        <v>54</v>
      </c>
      <c r="D23" s="25">
        <v>0.02</v>
      </c>
      <c r="E23" s="26">
        <v>0.02</v>
      </c>
      <c r="F23" s="27" t="s">
        <v>54</v>
      </c>
      <c r="G23" s="28" t="s">
        <v>54</v>
      </c>
      <c r="H23" s="104">
        <v>0.02</v>
      </c>
      <c r="I23" s="105"/>
    </row>
    <row r="24" spans="1:9" ht="15" x14ac:dyDescent="0.2">
      <c r="A24" s="23">
        <v>20</v>
      </c>
      <c r="B24" s="24" t="s">
        <v>54</v>
      </c>
      <c r="C24" s="25" t="s">
        <v>54</v>
      </c>
      <c r="D24" s="25">
        <v>0.02</v>
      </c>
      <c r="E24" s="26">
        <v>0.02</v>
      </c>
      <c r="F24" s="27" t="s">
        <v>54</v>
      </c>
      <c r="G24" s="28" t="s">
        <v>54</v>
      </c>
      <c r="H24" s="104">
        <v>0.02</v>
      </c>
      <c r="I24" s="105"/>
    </row>
    <row r="25" spans="1:9" ht="15" x14ac:dyDescent="0.2">
      <c r="A25" s="23">
        <v>21</v>
      </c>
      <c r="B25" s="24" t="s">
        <v>54</v>
      </c>
      <c r="C25" s="25" t="s">
        <v>54</v>
      </c>
      <c r="D25" s="25">
        <v>0.02</v>
      </c>
      <c r="E25" s="26">
        <v>0.02</v>
      </c>
      <c r="F25" s="27" t="s">
        <v>54</v>
      </c>
      <c r="G25" s="28" t="s">
        <v>54</v>
      </c>
      <c r="H25" s="104">
        <v>0.02</v>
      </c>
      <c r="I25" s="105"/>
    </row>
    <row r="26" spans="1:9" ht="15" x14ac:dyDescent="0.2">
      <c r="A26" s="23">
        <v>22</v>
      </c>
      <c r="B26" s="24" t="s">
        <v>54</v>
      </c>
      <c r="C26" s="25" t="s">
        <v>54</v>
      </c>
      <c r="D26" s="25">
        <v>0.02</v>
      </c>
      <c r="E26" s="26">
        <v>0.02</v>
      </c>
      <c r="F26" s="27" t="s">
        <v>54</v>
      </c>
      <c r="G26" s="28" t="s">
        <v>54</v>
      </c>
      <c r="H26" s="104">
        <v>0.02</v>
      </c>
      <c r="I26" s="105"/>
    </row>
    <row r="27" spans="1:9" ht="15" x14ac:dyDescent="0.2">
      <c r="A27" s="23">
        <v>23</v>
      </c>
      <c r="B27" s="24" t="s">
        <v>54</v>
      </c>
      <c r="C27" s="25" t="s">
        <v>54</v>
      </c>
      <c r="D27" s="25">
        <v>0.02</v>
      </c>
      <c r="E27" s="26">
        <v>0.02</v>
      </c>
      <c r="F27" s="27" t="s">
        <v>54</v>
      </c>
      <c r="G27" s="28" t="s">
        <v>54</v>
      </c>
      <c r="H27" s="104">
        <v>0.02</v>
      </c>
      <c r="I27" s="105"/>
    </row>
    <row r="28" spans="1:9" ht="15" x14ac:dyDescent="0.2">
      <c r="A28" s="23">
        <v>24</v>
      </c>
      <c r="B28" s="24" t="s">
        <v>54</v>
      </c>
      <c r="C28" s="25" t="s">
        <v>54</v>
      </c>
      <c r="D28" s="25">
        <v>0.02</v>
      </c>
      <c r="E28" s="26">
        <v>0.02</v>
      </c>
      <c r="F28" s="27" t="s">
        <v>54</v>
      </c>
      <c r="G28" s="28" t="s">
        <v>54</v>
      </c>
      <c r="H28" s="104">
        <v>0.02</v>
      </c>
      <c r="I28" s="105"/>
    </row>
    <row r="29" spans="1:9" ht="15" x14ac:dyDescent="0.2">
      <c r="A29" s="23">
        <v>25</v>
      </c>
      <c r="B29" s="24" t="s">
        <v>54</v>
      </c>
      <c r="C29" s="25" t="s">
        <v>54</v>
      </c>
      <c r="D29" s="25">
        <v>0.02</v>
      </c>
      <c r="E29" s="26">
        <v>0.02</v>
      </c>
      <c r="F29" s="27" t="s">
        <v>54</v>
      </c>
      <c r="G29" s="28" t="s">
        <v>54</v>
      </c>
      <c r="H29" s="104">
        <v>0.02</v>
      </c>
      <c r="I29" s="105"/>
    </row>
    <row r="30" spans="1:9" ht="15" x14ac:dyDescent="0.2">
      <c r="A30" s="23">
        <v>26</v>
      </c>
      <c r="B30" s="24" t="s">
        <v>54</v>
      </c>
      <c r="C30" s="25" t="s">
        <v>54</v>
      </c>
      <c r="D30" s="25">
        <v>0.02</v>
      </c>
      <c r="E30" s="26">
        <v>0.02</v>
      </c>
      <c r="F30" s="27" t="s">
        <v>54</v>
      </c>
      <c r="G30" s="28" t="s">
        <v>54</v>
      </c>
      <c r="H30" s="104">
        <v>0.02</v>
      </c>
      <c r="I30" s="105"/>
    </row>
    <row r="31" spans="1:9" ht="15" x14ac:dyDescent="0.2">
      <c r="A31" s="23">
        <v>27</v>
      </c>
      <c r="B31" s="24" t="s">
        <v>54</v>
      </c>
      <c r="C31" s="25" t="s">
        <v>54</v>
      </c>
      <c r="D31" s="25">
        <v>0.02</v>
      </c>
      <c r="E31" s="26">
        <v>0.02</v>
      </c>
      <c r="F31" s="27" t="s">
        <v>54</v>
      </c>
      <c r="G31" s="28" t="s">
        <v>54</v>
      </c>
      <c r="H31" s="104">
        <v>0.02</v>
      </c>
      <c r="I31" s="105"/>
    </row>
    <row r="32" spans="1:9" ht="15" x14ac:dyDescent="0.2">
      <c r="A32" s="23">
        <v>28</v>
      </c>
      <c r="B32" s="24" t="s">
        <v>54</v>
      </c>
      <c r="C32" s="25" t="s">
        <v>54</v>
      </c>
      <c r="D32" s="25">
        <v>0.02</v>
      </c>
      <c r="E32" s="26">
        <v>0.02</v>
      </c>
      <c r="F32" s="27" t="s">
        <v>54</v>
      </c>
      <c r="G32" s="28" t="s">
        <v>54</v>
      </c>
      <c r="H32" s="104">
        <v>0.02</v>
      </c>
      <c r="I32" s="105"/>
    </row>
    <row r="33" spans="1:9" ht="15" x14ac:dyDescent="0.2">
      <c r="A33" s="23">
        <v>29</v>
      </c>
      <c r="B33" s="24" t="s">
        <v>54</v>
      </c>
      <c r="C33" s="25" t="s">
        <v>54</v>
      </c>
      <c r="D33" s="25">
        <v>0.02</v>
      </c>
      <c r="E33" s="26">
        <v>0.02</v>
      </c>
      <c r="F33" s="27" t="s">
        <v>54</v>
      </c>
      <c r="G33" s="28" t="s">
        <v>54</v>
      </c>
      <c r="H33" s="104">
        <v>0.02</v>
      </c>
      <c r="I33" s="105"/>
    </row>
    <row r="34" spans="1:9" ht="15" x14ac:dyDescent="0.2">
      <c r="A34" s="23">
        <v>30</v>
      </c>
      <c r="B34" s="24" t="s">
        <v>54</v>
      </c>
      <c r="C34" s="25" t="s">
        <v>54</v>
      </c>
      <c r="D34" s="25">
        <v>0.02</v>
      </c>
      <c r="E34" s="26">
        <v>0.02</v>
      </c>
      <c r="F34" s="27" t="s">
        <v>54</v>
      </c>
      <c r="G34" s="28" t="s">
        <v>54</v>
      </c>
      <c r="H34" s="104">
        <v>0.02</v>
      </c>
      <c r="I34" s="105"/>
    </row>
    <row r="35" spans="1:9" ht="15.75" thickBot="1" x14ac:dyDescent="0.25">
      <c r="A35" s="29"/>
      <c r="B35" s="30"/>
      <c r="C35" s="31"/>
      <c r="D35" s="31"/>
      <c r="E35" s="32"/>
      <c r="F35" s="33"/>
      <c r="G35" s="34"/>
      <c r="H35" s="106"/>
      <c r="I35" s="107"/>
    </row>
    <row r="36" spans="1:9" ht="16.5" customHeight="1" thickTop="1" thickBot="1" x14ac:dyDescent="0.3">
      <c r="A36" s="108" t="s">
        <v>2</v>
      </c>
      <c r="B36" s="109"/>
      <c r="C36" s="110"/>
      <c r="D36" s="110"/>
      <c r="E36" s="111"/>
      <c r="F36" s="112" t="s">
        <v>14</v>
      </c>
      <c r="G36" s="113"/>
      <c r="H36" s="113"/>
      <c r="I36" s="114"/>
    </row>
    <row r="37" spans="1:9" ht="34.5" customHeight="1" thickTop="1" x14ac:dyDescent="0.2">
      <c r="A37" s="115" t="s">
        <v>15</v>
      </c>
      <c r="B37" s="116"/>
      <c r="C37" s="116"/>
      <c r="D37" s="116"/>
      <c r="E37" s="35" t="s">
        <v>56</v>
      </c>
      <c r="F37" s="117" t="s">
        <v>17</v>
      </c>
      <c r="G37" s="117"/>
      <c r="H37" s="117" t="s">
        <v>18</v>
      </c>
      <c r="I37" s="117"/>
    </row>
    <row r="38" spans="1:9" ht="15" customHeight="1" x14ac:dyDescent="0.2">
      <c r="A38" s="94" t="s">
        <v>19</v>
      </c>
      <c r="B38" s="95"/>
      <c r="C38" s="95"/>
      <c r="D38" s="95"/>
      <c r="E38" s="36" t="s">
        <v>57</v>
      </c>
      <c r="F38" s="96" t="s">
        <v>57</v>
      </c>
      <c r="G38" s="97"/>
      <c r="H38" s="96" t="s">
        <v>57</v>
      </c>
      <c r="I38" s="100"/>
    </row>
    <row r="39" spans="1:9" ht="17.25" thickBot="1" x14ac:dyDescent="0.25">
      <c r="A39" s="102" t="s">
        <v>20</v>
      </c>
      <c r="B39" s="103"/>
      <c r="C39" s="103"/>
      <c r="D39" s="103"/>
      <c r="E39" s="37" t="s">
        <v>57</v>
      </c>
      <c r="F39" s="98"/>
      <c r="G39" s="99"/>
      <c r="H39" s="98"/>
      <c r="I39" s="101"/>
    </row>
    <row r="40" spans="1:9" ht="16.5" customHeight="1" thickTop="1" thickBot="1" x14ac:dyDescent="0.3">
      <c r="A40" s="77" t="s">
        <v>21</v>
      </c>
      <c r="B40" s="78"/>
      <c r="C40" s="78"/>
      <c r="D40" s="78"/>
      <c r="E40" s="79"/>
      <c r="F40" s="83" t="s">
        <v>52</v>
      </c>
      <c r="G40" s="84"/>
      <c r="H40" s="84"/>
      <c r="I40" s="85"/>
    </row>
    <row r="41" spans="1:9" ht="16.5" thickTop="1" thickBot="1" x14ac:dyDescent="0.3">
      <c r="A41" s="77"/>
      <c r="B41" s="78"/>
      <c r="C41" s="78"/>
      <c r="D41" s="78"/>
      <c r="E41" s="79"/>
      <c r="F41" s="83" t="s">
        <v>22</v>
      </c>
      <c r="G41" s="84"/>
      <c r="H41" s="85"/>
      <c r="I41" s="126">
        <v>45047</v>
      </c>
    </row>
    <row r="42" spans="1:9" ht="16.5" customHeight="1" thickTop="1" thickBot="1" x14ac:dyDescent="0.3">
      <c r="A42" s="80"/>
      <c r="B42" s="81"/>
      <c r="C42" s="81"/>
      <c r="D42" s="81"/>
      <c r="E42" s="82"/>
      <c r="F42" s="83" t="s">
        <v>53</v>
      </c>
      <c r="G42" s="84"/>
      <c r="H42" s="85"/>
      <c r="I42" s="38" t="s">
        <v>55</v>
      </c>
    </row>
    <row r="43" spans="1:9" ht="15" customHeight="1" thickTop="1" x14ac:dyDescent="0.2">
      <c r="A43" s="86" t="s">
        <v>23</v>
      </c>
      <c r="B43" s="86"/>
      <c r="C43" s="86"/>
      <c r="D43" s="86"/>
      <c r="E43" s="86"/>
      <c r="F43" s="86"/>
      <c r="G43" s="86"/>
      <c r="H43" s="86"/>
      <c r="I43" s="86"/>
    </row>
    <row r="44" spans="1:9" ht="14.25" customHeight="1" x14ac:dyDescent="0.2">
      <c r="A44" s="87" t="s">
        <v>24</v>
      </c>
      <c r="B44" s="87"/>
      <c r="C44" s="87"/>
      <c r="D44" s="87"/>
      <c r="E44" s="87"/>
      <c r="F44" s="87"/>
      <c r="G44" s="87"/>
      <c r="H44" s="87"/>
      <c r="I44" s="87"/>
    </row>
    <row r="45" spans="1:9" x14ac:dyDescent="0.2">
      <c r="A45" s="88" t="s">
        <v>25</v>
      </c>
      <c r="B45" s="88"/>
      <c r="C45" s="88"/>
      <c r="D45" s="88"/>
      <c r="E45" s="88"/>
      <c r="F45" s="88"/>
      <c r="G45" s="88"/>
      <c r="H45" s="88"/>
      <c r="I45" s="88"/>
    </row>
    <row r="46" spans="1:9" ht="15.75" x14ac:dyDescent="0.2">
      <c r="A46" s="89" t="s">
        <v>26</v>
      </c>
      <c r="B46" s="89"/>
      <c r="C46" s="89"/>
      <c r="D46" s="89"/>
      <c r="E46" s="89"/>
      <c r="F46" s="89"/>
      <c r="G46" s="89"/>
      <c r="H46" s="39" t="s">
        <v>27</v>
      </c>
      <c r="I46" s="40"/>
    </row>
    <row r="47" spans="1:9" ht="25.5" x14ac:dyDescent="0.2">
      <c r="A47" s="6" t="s">
        <v>4</v>
      </c>
      <c r="B47" s="90" t="s">
        <v>51</v>
      </c>
      <c r="C47" s="90"/>
      <c r="D47" s="41" t="s">
        <v>50</v>
      </c>
      <c r="E47" s="42"/>
      <c r="F47" s="41" t="s">
        <v>28</v>
      </c>
      <c r="G47" s="75">
        <v>45017</v>
      </c>
      <c r="H47" s="43" t="s">
        <v>29</v>
      </c>
      <c r="I47" s="44">
        <v>0.5</v>
      </c>
    </row>
    <row r="48" spans="1:9" x14ac:dyDescent="0.2">
      <c r="A48" s="45"/>
      <c r="I48" s="46"/>
    </row>
    <row r="49" spans="1:9" ht="62.25" x14ac:dyDescent="0.2">
      <c r="A49" s="47" t="s">
        <v>30</v>
      </c>
      <c r="B49" s="48" t="s">
        <v>31</v>
      </c>
      <c r="C49" s="49" t="s">
        <v>32</v>
      </c>
      <c r="D49" s="49" t="s">
        <v>33</v>
      </c>
      <c r="E49" s="49" t="s">
        <v>34</v>
      </c>
      <c r="F49" s="49" t="s">
        <v>35</v>
      </c>
      <c r="G49" s="49" t="s">
        <v>36</v>
      </c>
      <c r="H49" s="49" t="s">
        <v>37</v>
      </c>
      <c r="I49" s="50" t="s">
        <v>38</v>
      </c>
    </row>
    <row r="50" spans="1:9" ht="15.75" thickBot="1" x14ac:dyDescent="0.25">
      <c r="A50" s="51"/>
      <c r="B50" s="52" t="s">
        <v>39</v>
      </c>
      <c r="C50" s="52" t="s">
        <v>40</v>
      </c>
      <c r="D50" s="53" t="s">
        <v>41</v>
      </c>
      <c r="E50" s="52" t="s">
        <v>42</v>
      </c>
      <c r="F50" s="52"/>
      <c r="G50" s="52" t="s">
        <v>43</v>
      </c>
      <c r="H50" s="52" t="s">
        <v>16</v>
      </c>
      <c r="I50" s="54" t="s">
        <v>44</v>
      </c>
    </row>
    <row r="51" spans="1:9" ht="16.5" thickTop="1" thickBot="1" x14ac:dyDescent="0.25">
      <c r="A51" s="17">
        <v>1</v>
      </c>
      <c r="B51" s="55">
        <v>0.99</v>
      </c>
      <c r="C51" s="56">
        <v>179</v>
      </c>
      <c r="D51" s="57">
        <f t="shared" ref="D51:D81" si="0">IF(B51="","",B51*C51)</f>
        <v>177.21</v>
      </c>
      <c r="E51" s="58">
        <v>8.6999999999999993</v>
      </c>
      <c r="F51" s="21">
        <v>7.28</v>
      </c>
      <c r="G51" s="59">
        <f t="shared" ref="G51:G81" si="1">IF(B51="","",IF(E51&lt;12.5,(0.353*$I$47)*(12.006+EXP(2.46-0.073*E51+0.125*B51+0.389*F51)),(0.361*$I$47)*(-2.261+EXP(2.69-0.065*E51+0.111*B51+0.361*F51))))</f>
        <v>23.152962691705387</v>
      </c>
      <c r="H51" s="60" t="str">
        <f>IF(D51="","",IF(D51&gt;=G51,"YES","NO"))</f>
        <v>YES</v>
      </c>
      <c r="I51" s="61">
        <v>350</v>
      </c>
    </row>
    <row r="52" spans="1:9" ht="16.5" thickTop="1" thickBot="1" x14ac:dyDescent="0.25">
      <c r="A52" s="23">
        <v>2</v>
      </c>
      <c r="B52" s="62">
        <v>1</v>
      </c>
      <c r="C52" s="56">
        <v>179</v>
      </c>
      <c r="D52" s="63">
        <f t="shared" si="0"/>
        <v>179</v>
      </c>
      <c r="E52" s="64">
        <v>9.3000000000000007</v>
      </c>
      <c r="F52" s="27">
        <v>7.28</v>
      </c>
      <c r="G52" s="59">
        <f t="shared" si="1"/>
        <v>22.27674384137671</v>
      </c>
      <c r="H52" s="65" t="str">
        <f t="shared" ref="H52:H81" si="2">IF(D52="","",IF(D52&gt;=G52,"YES","NO"))</f>
        <v>YES</v>
      </c>
      <c r="I52" s="61">
        <v>350</v>
      </c>
    </row>
    <row r="53" spans="1:9" ht="16.5" thickTop="1" thickBot="1" x14ac:dyDescent="0.25">
      <c r="A53" s="23">
        <v>3</v>
      </c>
      <c r="B53" s="62">
        <v>1</v>
      </c>
      <c r="C53" s="56">
        <v>179</v>
      </c>
      <c r="D53" s="63">
        <f t="shared" si="0"/>
        <v>179</v>
      </c>
      <c r="E53" s="64">
        <v>8.8000000000000007</v>
      </c>
      <c r="F53" s="27">
        <v>7.24</v>
      </c>
      <c r="G53" s="59">
        <f t="shared" si="1"/>
        <v>22.703296178690334</v>
      </c>
      <c r="H53" s="65" t="str">
        <f t="shared" si="2"/>
        <v>YES</v>
      </c>
      <c r="I53" s="61">
        <v>350</v>
      </c>
    </row>
    <row r="54" spans="1:9" ht="16.5" thickTop="1" thickBot="1" x14ac:dyDescent="0.25">
      <c r="A54" s="23">
        <v>4</v>
      </c>
      <c r="B54" s="62">
        <v>0.98</v>
      </c>
      <c r="C54" s="56">
        <v>179</v>
      </c>
      <c r="D54" s="63">
        <f t="shared" si="0"/>
        <v>175.42</v>
      </c>
      <c r="E54" s="64">
        <v>8.9</v>
      </c>
      <c r="F54" s="27">
        <v>7.29</v>
      </c>
      <c r="G54" s="59">
        <f t="shared" si="1"/>
        <v>22.902895585672802</v>
      </c>
      <c r="H54" s="65" t="str">
        <f t="shared" si="2"/>
        <v>YES</v>
      </c>
      <c r="I54" s="61">
        <v>350</v>
      </c>
    </row>
    <row r="55" spans="1:9" ht="16.5" thickTop="1" thickBot="1" x14ac:dyDescent="0.25">
      <c r="A55" s="23">
        <v>5</v>
      </c>
      <c r="B55" s="62">
        <v>0.97</v>
      </c>
      <c r="C55" s="56">
        <v>179</v>
      </c>
      <c r="D55" s="63">
        <f t="shared" si="0"/>
        <v>173.63</v>
      </c>
      <c r="E55" s="64">
        <v>9.1999999999999993</v>
      </c>
      <c r="F55" s="27">
        <v>7.27</v>
      </c>
      <c r="G55" s="59">
        <f t="shared" si="1"/>
        <v>22.269891393512783</v>
      </c>
      <c r="H55" s="65" t="str">
        <f t="shared" si="2"/>
        <v>YES</v>
      </c>
      <c r="I55" s="61">
        <v>350</v>
      </c>
    </row>
    <row r="56" spans="1:9" ht="16.5" thickTop="1" thickBot="1" x14ac:dyDescent="0.25">
      <c r="A56" s="23">
        <v>6</v>
      </c>
      <c r="B56" s="62">
        <v>1.02</v>
      </c>
      <c r="C56" s="56">
        <v>179</v>
      </c>
      <c r="D56" s="63">
        <f t="shared" si="0"/>
        <v>182.58</v>
      </c>
      <c r="E56" s="64">
        <v>9.5</v>
      </c>
      <c r="F56" s="27">
        <v>7.24</v>
      </c>
      <c r="G56" s="59">
        <f t="shared" si="1"/>
        <v>21.726822747874497</v>
      </c>
      <c r="H56" s="65" t="str">
        <f t="shared" si="2"/>
        <v>YES</v>
      </c>
      <c r="I56" s="61">
        <v>350</v>
      </c>
    </row>
    <row r="57" spans="1:9" ht="16.5" thickTop="1" thickBot="1" x14ac:dyDescent="0.25">
      <c r="A57" s="23">
        <v>7</v>
      </c>
      <c r="B57" s="62">
        <v>0.97</v>
      </c>
      <c r="C57" s="56">
        <v>179</v>
      </c>
      <c r="D57" s="63">
        <f t="shared" si="0"/>
        <v>173.63</v>
      </c>
      <c r="E57" s="64">
        <v>9.5</v>
      </c>
      <c r="F57" s="27">
        <v>7.25</v>
      </c>
      <c r="G57" s="59">
        <f t="shared" si="1"/>
        <v>21.68060298620043</v>
      </c>
      <c r="H57" s="65" t="str">
        <f t="shared" si="2"/>
        <v>YES</v>
      </c>
      <c r="I57" s="61">
        <v>350</v>
      </c>
    </row>
    <row r="58" spans="1:9" ht="16.5" thickTop="1" thickBot="1" x14ac:dyDescent="0.25">
      <c r="A58" s="23">
        <v>8</v>
      </c>
      <c r="B58" s="62">
        <v>0.95</v>
      </c>
      <c r="C58" s="56">
        <v>179</v>
      </c>
      <c r="D58" s="63">
        <f t="shared" si="0"/>
        <v>170.04999999999998</v>
      </c>
      <c r="E58" s="64">
        <v>9.4</v>
      </c>
      <c r="F58" s="27">
        <v>7.25</v>
      </c>
      <c r="G58" s="59">
        <f t="shared" si="1"/>
        <v>21.774724107312366</v>
      </c>
      <c r="H58" s="65" t="str">
        <f t="shared" si="2"/>
        <v>YES</v>
      </c>
      <c r="I58" s="61">
        <v>350</v>
      </c>
    </row>
    <row r="59" spans="1:9" ht="16.5" thickTop="1" thickBot="1" x14ac:dyDescent="0.25">
      <c r="A59" s="23">
        <v>9</v>
      </c>
      <c r="B59" s="62">
        <v>0.97</v>
      </c>
      <c r="C59" s="56">
        <v>179</v>
      </c>
      <c r="D59" s="63">
        <f t="shared" si="0"/>
        <v>173.63</v>
      </c>
      <c r="E59" s="64">
        <v>9.9</v>
      </c>
      <c r="F59" s="27">
        <v>7.27</v>
      </c>
      <c r="G59" s="59">
        <f t="shared" si="1"/>
        <v>21.266050422148727</v>
      </c>
      <c r="H59" s="65" t="str">
        <f t="shared" si="2"/>
        <v>YES</v>
      </c>
      <c r="I59" s="61">
        <v>350</v>
      </c>
    </row>
    <row r="60" spans="1:9" ht="16.5" thickTop="1" thickBot="1" x14ac:dyDescent="0.25">
      <c r="A60" s="23">
        <v>10</v>
      </c>
      <c r="B60" s="62">
        <v>0.97</v>
      </c>
      <c r="C60" s="56">
        <v>179</v>
      </c>
      <c r="D60" s="63">
        <f t="shared" si="0"/>
        <v>173.63</v>
      </c>
      <c r="E60" s="64">
        <v>10</v>
      </c>
      <c r="F60" s="27">
        <v>7.26</v>
      </c>
      <c r="G60" s="59">
        <f t="shared" si="1"/>
        <v>21.052989885052753</v>
      </c>
      <c r="H60" s="65" t="str">
        <f t="shared" si="2"/>
        <v>YES</v>
      </c>
      <c r="I60" s="61">
        <v>350</v>
      </c>
    </row>
    <row r="61" spans="1:9" ht="16.5" thickTop="1" thickBot="1" x14ac:dyDescent="0.25">
      <c r="A61" s="23">
        <v>11</v>
      </c>
      <c r="B61" s="62">
        <v>0.94</v>
      </c>
      <c r="C61" s="56">
        <v>179</v>
      </c>
      <c r="D61" s="63">
        <f t="shared" si="0"/>
        <v>168.26</v>
      </c>
      <c r="E61" s="64">
        <v>9.5</v>
      </c>
      <c r="F61" s="27">
        <v>7.26</v>
      </c>
      <c r="G61" s="59">
        <f t="shared" si="1"/>
        <v>21.683341794070575</v>
      </c>
      <c r="H61" s="65" t="str">
        <f t="shared" si="2"/>
        <v>YES</v>
      </c>
      <c r="I61" s="61">
        <v>350</v>
      </c>
    </row>
    <row r="62" spans="1:9" ht="16.5" thickTop="1" thickBot="1" x14ac:dyDescent="0.25">
      <c r="A62" s="23">
        <v>12</v>
      </c>
      <c r="B62" s="62">
        <v>0.96</v>
      </c>
      <c r="C62" s="56">
        <v>179</v>
      </c>
      <c r="D62" s="63">
        <f t="shared" si="0"/>
        <v>171.84</v>
      </c>
      <c r="E62" s="64">
        <v>9.8000000000000007</v>
      </c>
      <c r="F62" s="27">
        <v>7.26</v>
      </c>
      <c r="G62" s="59">
        <f t="shared" si="1"/>
        <v>21.307452621899106</v>
      </c>
      <c r="H62" s="65" t="str">
        <f t="shared" si="2"/>
        <v>YES</v>
      </c>
      <c r="I62" s="61">
        <v>350</v>
      </c>
    </row>
    <row r="63" spans="1:9" ht="16.5" thickTop="1" thickBot="1" x14ac:dyDescent="0.25">
      <c r="A63" s="23">
        <v>13</v>
      </c>
      <c r="B63" s="62">
        <v>0.96</v>
      </c>
      <c r="C63" s="56">
        <v>179</v>
      </c>
      <c r="D63" s="63">
        <f t="shared" si="0"/>
        <v>171.84</v>
      </c>
      <c r="E63" s="64">
        <v>9.6</v>
      </c>
      <c r="F63" s="27">
        <v>7.26</v>
      </c>
      <c r="G63" s="59">
        <f t="shared" si="1"/>
        <v>21.589658257020272</v>
      </c>
      <c r="H63" s="65" t="str">
        <f t="shared" si="2"/>
        <v>YES</v>
      </c>
      <c r="I63" s="61">
        <v>350</v>
      </c>
    </row>
    <row r="64" spans="1:9" ht="16.5" thickTop="1" thickBot="1" x14ac:dyDescent="0.25">
      <c r="A64" s="23">
        <v>14</v>
      </c>
      <c r="B64" s="62">
        <v>0.99</v>
      </c>
      <c r="C64" s="56">
        <v>179</v>
      </c>
      <c r="D64" s="63">
        <v>177.2</v>
      </c>
      <c r="E64" s="64">
        <v>9.6</v>
      </c>
      <c r="F64" s="27">
        <v>7.26</v>
      </c>
      <c r="G64" s="59">
        <f t="shared" si="1"/>
        <v>21.662810078173994</v>
      </c>
      <c r="H64" s="65" t="str">
        <f t="shared" si="2"/>
        <v>YES</v>
      </c>
      <c r="I64" s="61">
        <v>350</v>
      </c>
    </row>
    <row r="65" spans="1:9" ht="16.5" thickTop="1" thickBot="1" x14ac:dyDescent="0.25">
      <c r="A65" s="23">
        <v>15</v>
      </c>
      <c r="B65" s="62">
        <v>0.93</v>
      </c>
      <c r="C65" s="56">
        <v>179</v>
      </c>
      <c r="D65" s="63">
        <f t="shared" si="0"/>
        <v>166.47</v>
      </c>
      <c r="E65" s="64">
        <v>10.6</v>
      </c>
      <c r="F65" s="27">
        <v>7.25</v>
      </c>
      <c r="G65" s="59">
        <f t="shared" si="1"/>
        <v>20.081188006106071</v>
      </c>
      <c r="H65" s="65" t="str">
        <f t="shared" si="2"/>
        <v>YES</v>
      </c>
      <c r="I65" s="61">
        <v>350</v>
      </c>
    </row>
    <row r="66" spans="1:9" ht="16.5" thickTop="1" thickBot="1" x14ac:dyDescent="0.25">
      <c r="A66" s="23">
        <v>16</v>
      </c>
      <c r="B66" s="62">
        <v>0.97</v>
      </c>
      <c r="C66" s="56">
        <v>179</v>
      </c>
      <c r="D66" s="63">
        <f t="shared" si="0"/>
        <v>173.63</v>
      </c>
      <c r="E66" s="64">
        <v>10.9</v>
      </c>
      <c r="F66" s="27">
        <v>7.17</v>
      </c>
      <c r="G66" s="59">
        <f t="shared" si="1"/>
        <v>19.23902864074774</v>
      </c>
      <c r="H66" s="65" t="str">
        <f t="shared" si="2"/>
        <v>YES</v>
      </c>
      <c r="I66" s="61">
        <v>350</v>
      </c>
    </row>
    <row r="67" spans="1:9" ht="16.5" thickTop="1" thickBot="1" x14ac:dyDescent="0.25">
      <c r="A67" s="23">
        <v>17</v>
      </c>
      <c r="B67" s="62">
        <v>0.93</v>
      </c>
      <c r="C67" s="56">
        <v>179</v>
      </c>
      <c r="D67" s="63">
        <f t="shared" si="0"/>
        <v>166.47</v>
      </c>
      <c r="E67" s="64">
        <v>10.1</v>
      </c>
      <c r="F67" s="27">
        <v>7.31</v>
      </c>
      <c r="G67" s="59">
        <f t="shared" si="1"/>
        <v>21.188852621360098</v>
      </c>
      <c r="H67" s="65" t="str">
        <f t="shared" si="2"/>
        <v>YES</v>
      </c>
      <c r="I67" s="61">
        <v>350</v>
      </c>
    </row>
    <row r="68" spans="1:9" ht="16.5" thickTop="1" thickBot="1" x14ac:dyDescent="0.25">
      <c r="A68" s="23">
        <v>18</v>
      </c>
      <c r="B68" s="62">
        <v>0.89</v>
      </c>
      <c r="C68" s="56">
        <v>179</v>
      </c>
      <c r="D68" s="63">
        <f t="shared" si="0"/>
        <v>159.31</v>
      </c>
      <c r="E68" s="64">
        <v>10.3</v>
      </c>
      <c r="F68" s="27">
        <v>7.29</v>
      </c>
      <c r="G68" s="59">
        <f t="shared" si="1"/>
        <v>20.673804851653976</v>
      </c>
      <c r="H68" s="65" t="str">
        <f t="shared" si="2"/>
        <v>YES</v>
      </c>
      <c r="I68" s="61">
        <v>350</v>
      </c>
    </row>
    <row r="69" spans="1:9" ht="16.5" thickTop="1" thickBot="1" x14ac:dyDescent="0.25">
      <c r="A69" s="23">
        <v>19</v>
      </c>
      <c r="B69" s="62">
        <v>0.96</v>
      </c>
      <c r="C69" s="56">
        <v>179</v>
      </c>
      <c r="D69" s="63">
        <f t="shared" si="0"/>
        <v>171.84</v>
      </c>
      <c r="E69" s="64">
        <v>9.6999999999999993</v>
      </c>
      <c r="F69" s="27">
        <v>7.24</v>
      </c>
      <c r="G69" s="59">
        <f t="shared" si="1"/>
        <v>21.298244403109909</v>
      </c>
      <c r="H69" s="65" t="str">
        <f t="shared" si="2"/>
        <v>YES</v>
      </c>
      <c r="I69" s="61">
        <v>350</v>
      </c>
    </row>
    <row r="70" spans="1:9" ht="16.5" thickTop="1" thickBot="1" x14ac:dyDescent="0.25">
      <c r="A70" s="23">
        <v>20</v>
      </c>
      <c r="B70" s="62">
        <v>0.93</v>
      </c>
      <c r="C70" s="56">
        <v>179</v>
      </c>
      <c r="D70" s="63">
        <f t="shared" si="0"/>
        <v>166.47</v>
      </c>
      <c r="E70" s="64">
        <v>9.4</v>
      </c>
      <c r="F70" s="27">
        <v>7.28</v>
      </c>
      <c r="G70" s="59">
        <f t="shared" si="1"/>
        <v>21.955795499841781</v>
      </c>
      <c r="H70" s="65" t="str">
        <f t="shared" si="2"/>
        <v>YES</v>
      </c>
      <c r="I70" s="61">
        <v>350</v>
      </c>
    </row>
    <row r="71" spans="1:9" ht="16.5" thickTop="1" thickBot="1" x14ac:dyDescent="0.25">
      <c r="A71" s="23">
        <v>21</v>
      </c>
      <c r="B71" s="62">
        <v>0.94</v>
      </c>
      <c r="C71" s="56">
        <v>179</v>
      </c>
      <c r="D71" s="63">
        <f t="shared" si="0"/>
        <v>168.26</v>
      </c>
      <c r="E71" s="64">
        <v>9.9</v>
      </c>
      <c r="F71" s="27">
        <v>7.25</v>
      </c>
      <c r="G71" s="59">
        <f t="shared" si="1"/>
        <v>21.046553442809014</v>
      </c>
      <c r="H71" s="65" t="str">
        <f t="shared" si="2"/>
        <v>YES</v>
      </c>
      <c r="I71" s="61">
        <v>350</v>
      </c>
    </row>
    <row r="72" spans="1:9" ht="16.5" thickTop="1" thickBot="1" x14ac:dyDescent="0.25">
      <c r="A72" s="23">
        <v>22</v>
      </c>
      <c r="B72" s="62">
        <v>0.94</v>
      </c>
      <c r="C72" s="56">
        <v>179</v>
      </c>
      <c r="D72" s="63">
        <f t="shared" si="0"/>
        <v>168.26</v>
      </c>
      <c r="E72" s="64">
        <v>11</v>
      </c>
      <c r="F72" s="27">
        <v>7.26</v>
      </c>
      <c r="G72" s="59">
        <f t="shared" si="1"/>
        <v>19.654176726861934</v>
      </c>
      <c r="H72" s="65" t="str">
        <f t="shared" si="2"/>
        <v>YES</v>
      </c>
      <c r="I72" s="61">
        <v>350</v>
      </c>
    </row>
    <row r="73" spans="1:9" ht="16.5" thickTop="1" thickBot="1" x14ac:dyDescent="0.25">
      <c r="A73" s="23">
        <v>23</v>
      </c>
      <c r="B73" s="62">
        <v>0.9</v>
      </c>
      <c r="C73" s="56">
        <v>179</v>
      </c>
      <c r="D73" s="63">
        <f t="shared" si="0"/>
        <v>161.1</v>
      </c>
      <c r="E73" s="64">
        <v>11.7</v>
      </c>
      <c r="F73" s="27">
        <v>7.2</v>
      </c>
      <c r="G73" s="59">
        <f t="shared" si="1"/>
        <v>18.315080042201846</v>
      </c>
      <c r="H73" s="65" t="str">
        <f t="shared" si="2"/>
        <v>YES</v>
      </c>
      <c r="I73" s="61">
        <v>350</v>
      </c>
    </row>
    <row r="74" spans="1:9" ht="16.5" thickTop="1" thickBot="1" x14ac:dyDescent="0.25">
      <c r="A74" s="23">
        <v>24</v>
      </c>
      <c r="B74" s="62">
        <v>0.93</v>
      </c>
      <c r="C74" s="56">
        <v>179</v>
      </c>
      <c r="D74" s="63">
        <f t="shared" si="0"/>
        <v>166.47</v>
      </c>
      <c r="E74" s="64">
        <v>10.199999999999999</v>
      </c>
      <c r="F74" s="27">
        <v>7.27</v>
      </c>
      <c r="G74" s="59">
        <f t="shared" si="1"/>
        <v>20.757862129240518</v>
      </c>
      <c r="H74" s="65" t="str">
        <f t="shared" si="2"/>
        <v>YES</v>
      </c>
      <c r="I74" s="61">
        <v>350</v>
      </c>
    </row>
    <row r="75" spans="1:9" ht="16.5" thickTop="1" thickBot="1" x14ac:dyDescent="0.25">
      <c r="A75" s="23">
        <v>25</v>
      </c>
      <c r="B75" s="62">
        <v>0.93</v>
      </c>
      <c r="C75" s="56">
        <v>179</v>
      </c>
      <c r="D75" s="63">
        <f t="shared" si="0"/>
        <v>166.47</v>
      </c>
      <c r="E75" s="64">
        <v>10.1</v>
      </c>
      <c r="F75" s="27">
        <v>7.27</v>
      </c>
      <c r="G75" s="59">
        <f t="shared" si="1"/>
        <v>20.894423233670594</v>
      </c>
      <c r="H75" s="65" t="str">
        <f t="shared" si="2"/>
        <v>YES</v>
      </c>
      <c r="I75" s="61">
        <v>350</v>
      </c>
    </row>
    <row r="76" spans="1:9" ht="16.5" thickTop="1" thickBot="1" x14ac:dyDescent="0.25">
      <c r="A76" s="23">
        <v>26</v>
      </c>
      <c r="B76" s="62">
        <v>0.92</v>
      </c>
      <c r="C76" s="56">
        <v>179</v>
      </c>
      <c r="D76" s="63">
        <f t="shared" si="0"/>
        <v>164.68</v>
      </c>
      <c r="E76" s="64">
        <v>10.9</v>
      </c>
      <c r="F76" s="27">
        <v>7.25</v>
      </c>
      <c r="G76" s="59">
        <f t="shared" si="1"/>
        <v>19.670140946611703</v>
      </c>
      <c r="H76" s="65" t="str">
        <f t="shared" si="2"/>
        <v>YES</v>
      </c>
      <c r="I76" s="61">
        <v>350</v>
      </c>
    </row>
    <row r="77" spans="1:9" ht="16.5" thickTop="1" thickBot="1" x14ac:dyDescent="0.25">
      <c r="A77" s="23">
        <v>27</v>
      </c>
      <c r="B77" s="62">
        <v>0.93</v>
      </c>
      <c r="C77" s="56">
        <v>179</v>
      </c>
      <c r="D77" s="63">
        <f t="shared" si="0"/>
        <v>166.47</v>
      </c>
      <c r="E77" s="64">
        <v>10.8</v>
      </c>
      <c r="F77" s="27">
        <v>7.25</v>
      </c>
      <c r="G77" s="59">
        <f t="shared" si="1"/>
        <v>19.820846043468816</v>
      </c>
      <c r="H77" s="65" t="str">
        <f t="shared" si="2"/>
        <v>YES</v>
      </c>
      <c r="I77" s="61">
        <v>350</v>
      </c>
    </row>
    <row r="78" spans="1:9" ht="16.5" thickTop="1" thickBot="1" x14ac:dyDescent="0.25">
      <c r="A78" s="23">
        <v>28</v>
      </c>
      <c r="B78" s="62">
        <v>0.9</v>
      </c>
      <c r="C78" s="56">
        <v>179</v>
      </c>
      <c r="D78" s="63">
        <f t="shared" si="0"/>
        <v>161.1</v>
      </c>
      <c r="E78" s="64">
        <v>11.4</v>
      </c>
      <c r="F78" s="27">
        <v>7.24</v>
      </c>
      <c r="G78" s="59">
        <f t="shared" si="1"/>
        <v>18.933289768321334</v>
      </c>
      <c r="H78" s="65" t="str">
        <f t="shared" si="2"/>
        <v>YES</v>
      </c>
      <c r="I78" s="61">
        <v>350</v>
      </c>
    </row>
    <row r="79" spans="1:9" ht="16.5" thickTop="1" thickBot="1" x14ac:dyDescent="0.25">
      <c r="A79" s="23">
        <v>29</v>
      </c>
      <c r="B79" s="62">
        <v>0.93</v>
      </c>
      <c r="C79" s="56">
        <v>179</v>
      </c>
      <c r="D79" s="63">
        <f t="shared" si="0"/>
        <v>166.47</v>
      </c>
      <c r="E79" s="64">
        <v>12</v>
      </c>
      <c r="F79" s="27">
        <v>7.31</v>
      </c>
      <c r="G79" s="59">
        <f t="shared" si="1"/>
        <v>18.71910717374659</v>
      </c>
      <c r="H79" s="65" t="str">
        <f t="shared" si="2"/>
        <v>YES</v>
      </c>
      <c r="I79" s="61">
        <v>350</v>
      </c>
    </row>
    <row r="80" spans="1:9" ht="16.5" thickTop="1" thickBot="1" x14ac:dyDescent="0.25">
      <c r="A80" s="23">
        <v>30</v>
      </c>
      <c r="B80" s="62">
        <v>0.88</v>
      </c>
      <c r="C80" s="56">
        <v>179</v>
      </c>
      <c r="D80" s="63">
        <f t="shared" si="0"/>
        <v>157.52000000000001</v>
      </c>
      <c r="E80" s="64">
        <v>12.4</v>
      </c>
      <c r="F80" s="27">
        <v>7.29</v>
      </c>
      <c r="G80" s="59">
        <f t="shared" si="1"/>
        <v>18.016777325551512</v>
      </c>
      <c r="H80" s="65" t="str">
        <f t="shared" si="2"/>
        <v>YES</v>
      </c>
      <c r="I80" s="61">
        <v>350</v>
      </c>
    </row>
    <row r="81" spans="1:9" ht="16.5" thickTop="1" thickBot="1" x14ac:dyDescent="0.25">
      <c r="A81" s="29"/>
      <c r="B81" s="66">
        <v>0</v>
      </c>
      <c r="C81" s="56">
        <v>0</v>
      </c>
      <c r="D81" s="67">
        <f t="shared" si="0"/>
        <v>0</v>
      </c>
      <c r="E81" s="68">
        <v>0</v>
      </c>
      <c r="F81" s="33">
        <v>0</v>
      </c>
      <c r="G81" s="67">
        <v>0</v>
      </c>
      <c r="H81" s="69"/>
      <c r="I81" s="61"/>
    </row>
    <row r="82" spans="1:9" ht="19.5" thickTop="1" x14ac:dyDescent="0.35">
      <c r="A82" s="70" t="s">
        <v>45</v>
      </c>
      <c r="B82" s="71"/>
      <c r="C82" s="71"/>
      <c r="D82" s="72"/>
      <c r="E82" s="73"/>
      <c r="F82" s="74"/>
      <c r="G82" s="73"/>
      <c r="H82" s="91" t="s">
        <v>46</v>
      </c>
      <c r="I82" s="92"/>
    </row>
    <row r="83" spans="1:9" ht="12.75" customHeight="1" x14ac:dyDescent="0.2">
      <c r="A83" s="93" t="s">
        <v>47</v>
      </c>
      <c r="B83" s="93"/>
      <c r="C83" s="93"/>
      <c r="D83" s="93"/>
      <c r="E83" s="93"/>
      <c r="F83" s="93"/>
      <c r="G83" s="93"/>
      <c r="H83" s="93"/>
      <c r="I83" s="93"/>
    </row>
    <row r="84" spans="1:9" ht="15" x14ac:dyDescent="0.25">
      <c r="A84" s="76" t="s">
        <v>48</v>
      </c>
      <c r="B84" s="76"/>
      <c r="C84" s="76"/>
      <c r="D84" s="76"/>
      <c r="E84" s="76"/>
      <c r="F84" s="76"/>
      <c r="G84" s="76"/>
      <c r="H84" s="76"/>
      <c r="I84" s="46"/>
    </row>
  </sheetData>
  <sheetProtection selectLockedCells="1" selectUnlockedCells="1"/>
  <mergeCells count="57">
    <mergeCell ref="H5:I5"/>
    <mergeCell ref="A1:G1"/>
    <mergeCell ref="A2:G2"/>
    <mergeCell ref="B3:D3"/>
    <mergeCell ref="F3:G3"/>
    <mergeCell ref="H4:I4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84:H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6" ma:contentTypeDescription="Create a new document." ma:contentTypeScope="" ma:versionID="53540a8b07a41d185a22d03bbd3a81e6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d258da881ed1121d1a1bf9da7217f802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2020-10-31T07:00:00+00:00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312417-17F2-4BD8-8F89-B24D8D162A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7E3CD74-E0D0-4DA9-974E-AD2159AA8FA9}">
  <ds:schemaRefs>
    <ds:schemaRef ds:uri="http://schemas.microsoft.com/sharepoint/v3"/>
    <ds:schemaRef ds:uri="http://purl.org/dc/terms/"/>
    <ds:schemaRef ds:uri="http://schemas.microsoft.com/office/2006/documentManagement/types"/>
    <ds:schemaRef ds:uri="59da1016-2a1b-4f8a-9768-d7a4932f6f16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d2e0bc49-2a0d-4436-9478-07eea2b62d9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Turbidity and CTs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siletzwaters@gmail.com</cp:lastModifiedBy>
  <cp:lastPrinted>2023-05-01T15:00:49Z</cp:lastPrinted>
  <dcterms:created xsi:type="dcterms:W3CDTF">2008-11-12T20:47:25Z</dcterms:created>
  <dcterms:modified xsi:type="dcterms:W3CDTF">2023-05-01T15:03:03Z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</Properties>
</file>