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newd\Documents\3. Sam Water Plant\TURBIDITY-CT\2024\"/>
    </mc:Choice>
  </mc:AlternateContent>
  <xr:revisionPtr revIDLastSave="0" documentId="8_{26FC4DDE-17E2-4F6D-A54E-8AFF111625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urbidity and CTs" sheetId="25" r:id="rId1"/>
  </sheets>
  <definedNames>
    <definedName name="Log_Inacti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25" l="1"/>
  <c r="G47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G51" i="25"/>
  <c r="D51" i="25"/>
  <c r="H81" i="25" l="1"/>
  <c r="H80" i="25"/>
  <c r="H77" i="25"/>
  <c r="H76" i="25"/>
  <c r="H75" i="25"/>
  <c r="H74" i="25"/>
  <c r="H73" i="25"/>
  <c r="H72" i="25"/>
  <c r="H71" i="25"/>
  <c r="H70" i="25"/>
  <c r="H69" i="25"/>
  <c r="H68" i="25"/>
  <c r="H67" i="25"/>
  <c r="H66" i="25"/>
  <c r="H65" i="25"/>
  <c r="H64" i="25"/>
  <c r="H63" i="25"/>
  <c r="H62" i="25"/>
  <c r="H61" i="25"/>
  <c r="H60" i="25"/>
  <c r="H59" i="25"/>
  <c r="H58" i="25"/>
  <c r="H57" i="25"/>
  <c r="H56" i="25"/>
  <c r="H55" i="25"/>
  <c r="H54" i="25"/>
  <c r="H53" i="25"/>
  <c r="H52" i="25"/>
  <c r="H51" i="25"/>
  <c r="H79" i="25"/>
  <c r="H78" i="25"/>
</calcChain>
</file>

<file path=xl/sharedStrings.xml><?xml version="1.0" encoding="utf-8"?>
<sst xmlns="http://schemas.openxmlformats.org/spreadsheetml/2006/main" count="129" uniqueCount="59">
  <si>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</si>
  <si>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</si>
  <si>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</si>
  <si>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</si>
  <si>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</si>
  <si>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</si>
  <si>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</si>
  <si>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</si>
  <si>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</si>
  <si>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</si>
  <si>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</si>
  <si>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</si>
  <si>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</si>
  <si>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</si>
  <si>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</si>
  <si>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</si>
  <si>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</si>
  <si>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</si>
  <si>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</si>
  <si>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</si>
  <si>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</si>
  <si>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</si>
  <si>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</si>
  <si>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</si>
  <si>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</si>
  <si>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</si>
  <si>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</si>
  <si>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</si>
  <si>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</si>
  <si>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</si>
  <si>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</si>
  <si>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</si>
  <si>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</si>
  <si>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</si>
  <si>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</si>
  <si>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</si>
  <si>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</si>
  <si>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</si>
  <si>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</si>
  <si>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</si>
  <si>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</si>
  <si>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</si>
  <si>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</si>
  <si>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</si>
  <si>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</si>
  <si>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</si>
  <si>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If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at entry point &lt; 0.2 mg/l or CT not met, notify DWS within 24 hours.  </t>
    </r>
  </si>
  <si>
    <t>Revised September 2016</t>
  </si>
  <si>
    <t>Curry</t>
  </si>
  <si>
    <t>ID#: 4101059</t>
  </si>
  <si>
    <t>City of Gold Beach</t>
  </si>
  <si>
    <t>PRINTED NAME: Will Newdall</t>
  </si>
  <si>
    <t>CERT #:FE0054</t>
  </si>
  <si>
    <t>PHONE #: (541 )247-7459</t>
  </si>
  <si>
    <t xml:space="preserve">ID#: 4101059 </t>
  </si>
  <si>
    <t xml:space="preserve">Yes </t>
  </si>
  <si>
    <t>Yes</t>
  </si>
  <si>
    <t>OFF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</si>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</sst>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5" fillId="0" borderId="20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2" fontId="6" fillId="0" borderId="21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21" xfId="0" applyNumberFormat="1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right" vertic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65" fontId="9" fillId="0" borderId="0" xfId="0" applyNumberFormat="1" applyFont="1" applyAlignment="1" applyProtection="1">
      <alignment horizontal="left"/>
      <protection locked="0"/>
    </xf>
    <xf numFmtId="17" fontId="5" fillId="0" borderId="20" xfId="0" applyNumberFormat="1" applyFont="1" applyBorder="1" applyAlignment="1" applyProtection="1">
      <alignment horizontal="center" vertical="center"/>
      <protection locked="0"/>
    </xf>
    <xf numFmtId="14" fontId="5" fillId="0" borderId="15" xfId="0" applyNumberFormat="1" applyFont="1" applyBorder="1" applyAlignment="1" applyProtection="1">
      <alignment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3" fillId="0" borderId="58" xfId="0" applyFont="1" applyBorder="1" applyAlignment="1" applyProtection="1">
      <alignment horizontal="left" vertical="top" wrapText="1"/>
      <protection locked="0"/>
    </xf>
    <xf numFmtId="0" fontId="5" fillId="0" borderId="59" xfId="0" applyFont="1" applyBorder="1" applyAlignment="1" applyProtection="1">
      <alignment wrapText="1"/>
      <protection locked="0"/>
    </xf>
    <xf numFmtId="0" fontId="5" fillId="0" borderId="60" xfId="0" applyFont="1" applyBorder="1" applyAlignment="1" applyProtection="1">
      <alignment wrapText="1"/>
      <protection locked="0"/>
    </xf>
    <xf numFmtId="0" fontId="5" fillId="0" borderId="61" xfId="0" applyFont="1" applyBorder="1" applyAlignment="1" applyProtection="1">
      <alignment wrapText="1"/>
      <protection locked="0"/>
    </xf>
    <xf numFmtId="2" fontId="6" fillId="0" borderId="37" xfId="0" applyNumberFormat="1" applyFont="1" applyBorder="1" applyAlignment="1" applyProtection="1">
      <alignment horizontal="center"/>
      <protection locked="0"/>
    </xf>
    <xf numFmtId="2" fontId="6" fillId="0" borderId="23" xfId="0" applyNumberFormat="1" applyFont="1" applyBorder="1" applyAlignment="1" applyProtection="1">
      <alignment horizontal="center"/>
      <protection locked="0"/>
    </xf>
    <xf numFmtId="49" fontId="5" fillId="0" borderId="20" xfId="0" applyNumberFormat="1" applyFont="1" applyBorder="1" applyProtection="1">
      <protection locked="0"/>
    </xf>
    <xf numFmtId="49" fontId="0" fillId="0" borderId="20" xfId="0" applyNumberFormat="1" applyBorder="1" applyProtection="1">
      <protection locked="0"/>
    </xf>
    <xf numFmtId="0" fontId="14" fillId="0" borderId="42" xfId="0" applyFont="1" applyBorder="1" applyAlignment="1" applyProtection="1">
      <alignment horizontal="center"/>
      <protection locked="0"/>
    </xf>
    <xf numFmtId="0" fontId="9" fillId="0" borderId="42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2" fontId="6" fillId="0" borderId="57" xfId="0" applyNumberFormat="1" applyFont="1" applyBorder="1" applyAlignment="1" applyProtection="1">
      <alignment horizontal="center"/>
      <protection locked="0"/>
    </xf>
    <xf numFmtId="2" fontId="6" fillId="0" borderId="24" xfId="0" applyNumberFormat="1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5" fillId="0" borderId="40" xfId="0" applyFont="1" applyBorder="1" applyAlignment="1" applyProtection="1">
      <alignment horizontal="center" wrapText="1"/>
      <protection locked="0"/>
    </xf>
    <xf numFmtId="0" fontId="5" fillId="0" borderId="41" xfId="0" applyFont="1" applyBorder="1" applyAlignment="1" applyProtection="1">
      <alignment horizontal="center" wrapText="1"/>
      <protection locked="0"/>
    </xf>
    <xf numFmtId="0" fontId="6" fillId="0" borderId="42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3" xfId="0" applyFont="1" applyBorder="1" applyAlignment="1" applyProtection="1">
      <alignment horizontal="center"/>
      <protection locked="0"/>
    </xf>
    <xf numFmtId="0" fontId="5" fillId="0" borderId="44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45" xfId="0" applyFont="1" applyBorder="1" applyProtection="1">
      <protection locked="0"/>
    </xf>
    <xf numFmtId="0" fontId="5" fillId="0" borderId="46" xfId="0" applyFont="1" applyBorder="1" applyAlignment="1" applyProtection="1">
      <alignment vertical="top" wrapText="1"/>
      <protection locked="0"/>
    </xf>
    <xf numFmtId="0" fontId="6" fillId="0" borderId="47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0" fillId="0" borderId="51" xfId="0" applyBorder="1" applyProtection="1">
      <protection locked="0"/>
    </xf>
    <xf numFmtId="0" fontId="5" fillId="0" borderId="49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2" fontId="6" fillId="0" borderId="55" xfId="0" applyNumberFormat="1" applyFont="1" applyBorder="1" applyAlignment="1" applyProtection="1">
      <alignment horizontal="center"/>
      <protection locked="0"/>
    </xf>
    <xf numFmtId="2" fontId="6" fillId="0" borderId="56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view="pageBreakPreview" zoomScaleNormal="80" zoomScaleSheetLayoutView="100" workbookViewId="0">
      <selection activeCell="F63" sqref="F63"/>
    </sheetView>
  </sheetViews>
  <sheetFormatPr defaultRowHeight="12.75" x14ac:dyDescent="0.2"/>
  <cols>
    <col min="1" max="1" width="15.85546875" style="1" customWidth="1"/>
    <col min="2" max="7" width="14.5703125" style="1" customWidth="1"/>
    <col min="8" max="8" width="19.85546875" style="1" customWidth="1"/>
    <col min="9" max="9" width="17.5703125" style="1" customWidth="1"/>
    <col min="10" max="16384" width="9.140625" style="1"/>
  </cols>
  <sheetData>
    <row r="1" spans="1:9" s="2" customFormat="1" ht="20.100000000000001" customHeight="1" x14ac:dyDescent="0.2">
      <c r="A1" s="105" t="s">
        <v>44</v>
      </c>
      <c r="B1" s="105"/>
      <c r="C1" s="105"/>
      <c r="D1" s="105"/>
      <c r="E1" s="105"/>
      <c r="F1" s="105"/>
      <c r="G1" s="105"/>
      <c r="H1" s="56" t="s">
        <v>5</v>
      </c>
      <c r="I1" s="40" t="s">
        <v>48</v>
      </c>
    </row>
    <row r="2" spans="1:9" s="2" customFormat="1" ht="20.25" customHeight="1" x14ac:dyDescent="0.2">
      <c r="A2" s="84" t="s">
        <v>18</v>
      </c>
      <c r="B2" s="84"/>
      <c r="C2" s="84"/>
      <c r="D2" s="84"/>
      <c r="E2" s="84"/>
      <c r="F2" s="84"/>
      <c r="G2" s="84"/>
      <c r="H2" s="57" t="s">
        <v>10</v>
      </c>
      <c r="I2" s="41">
        <v>45536</v>
      </c>
    </row>
    <row r="3" spans="1:9" s="10" customFormat="1" ht="20.100000000000001" customHeight="1" x14ac:dyDescent="0.25">
      <c r="A3" s="58" t="s">
        <v>15</v>
      </c>
      <c r="B3" s="96" t="s">
        <v>50</v>
      </c>
      <c r="C3" s="96"/>
      <c r="D3" s="96"/>
      <c r="E3" s="59" t="s">
        <v>49</v>
      </c>
      <c r="F3" s="92"/>
      <c r="G3" s="93"/>
      <c r="H3" s="34" t="s">
        <v>36</v>
      </c>
      <c r="I3" s="42"/>
    </row>
    <row r="4" spans="1:9" s="3" customFormat="1" ht="31.5" customHeight="1" thickBot="1" x14ac:dyDescent="0.25">
      <c r="A4" s="60" t="s">
        <v>12</v>
      </c>
      <c r="B4" s="61" t="s">
        <v>28</v>
      </c>
      <c r="C4" s="62" t="s">
        <v>29</v>
      </c>
      <c r="D4" s="63" t="s">
        <v>30</v>
      </c>
      <c r="E4" s="64" t="s">
        <v>31</v>
      </c>
      <c r="F4" s="65" t="s">
        <v>32</v>
      </c>
      <c r="G4" s="66" t="s">
        <v>33</v>
      </c>
      <c r="H4" s="101" t="s">
        <v>34</v>
      </c>
      <c r="I4" s="102"/>
    </row>
    <row r="5" spans="1:9" ht="22.35" customHeight="1" thickTop="1" x14ac:dyDescent="0.2">
      <c r="A5" s="67">
        <v>1</v>
      </c>
      <c r="B5" s="11" t="s">
        <v>57</v>
      </c>
      <c r="C5" s="38" t="s">
        <v>57</v>
      </c>
      <c r="D5" s="38">
        <v>0.04</v>
      </c>
      <c r="E5" s="13">
        <v>0.01</v>
      </c>
      <c r="F5" s="12">
        <v>0.01</v>
      </c>
      <c r="G5" s="5" t="s">
        <v>57</v>
      </c>
      <c r="H5" s="131">
        <v>0.11</v>
      </c>
      <c r="I5" s="132"/>
    </row>
    <row r="6" spans="1:9" ht="22.35" customHeight="1" x14ac:dyDescent="0.2">
      <c r="A6" s="68">
        <v>2</v>
      </c>
      <c r="B6" s="14">
        <v>0.01</v>
      </c>
      <c r="C6" s="16" t="s">
        <v>57</v>
      </c>
      <c r="D6" s="16">
        <v>0.02</v>
      </c>
      <c r="E6" s="17">
        <v>0.01</v>
      </c>
      <c r="F6" s="15">
        <v>0.01</v>
      </c>
      <c r="G6" s="7">
        <v>0.01</v>
      </c>
      <c r="H6" s="90">
        <v>0.05</v>
      </c>
      <c r="I6" s="91"/>
    </row>
    <row r="7" spans="1:9" ht="22.35" customHeight="1" x14ac:dyDescent="0.2">
      <c r="A7" s="68">
        <v>3</v>
      </c>
      <c r="B7" s="14" t="s">
        <v>57</v>
      </c>
      <c r="C7" s="16" t="s">
        <v>57</v>
      </c>
      <c r="D7" s="16">
        <v>0.01</v>
      </c>
      <c r="E7" s="17">
        <v>0.01</v>
      </c>
      <c r="F7" s="15">
        <v>0.01</v>
      </c>
      <c r="G7" s="7">
        <v>0.02</v>
      </c>
      <c r="H7" s="90">
        <v>0.04</v>
      </c>
      <c r="I7" s="91"/>
    </row>
    <row r="8" spans="1:9" ht="22.35" customHeight="1" x14ac:dyDescent="0.2">
      <c r="A8" s="68">
        <v>4</v>
      </c>
      <c r="B8" s="14" t="s">
        <v>57</v>
      </c>
      <c r="C8" s="16" t="s">
        <v>57</v>
      </c>
      <c r="D8" s="16">
        <v>0.01</v>
      </c>
      <c r="E8" s="17">
        <v>0.01</v>
      </c>
      <c r="F8" s="15">
        <v>0.01</v>
      </c>
      <c r="G8" s="7">
        <v>0.01</v>
      </c>
      <c r="H8" s="90">
        <v>0.03</v>
      </c>
      <c r="I8" s="91"/>
    </row>
    <row r="9" spans="1:9" ht="22.35" customHeight="1" x14ac:dyDescent="0.2">
      <c r="A9" s="68">
        <v>5</v>
      </c>
      <c r="B9" s="14" t="s">
        <v>57</v>
      </c>
      <c r="C9" s="16">
        <v>0.01</v>
      </c>
      <c r="D9" s="16">
        <v>0.02</v>
      </c>
      <c r="E9" s="17">
        <v>0.01</v>
      </c>
      <c r="F9" s="15">
        <v>0.01</v>
      </c>
      <c r="G9" s="7">
        <v>0.01</v>
      </c>
      <c r="H9" s="90">
        <v>0.03</v>
      </c>
      <c r="I9" s="91"/>
    </row>
    <row r="10" spans="1:9" ht="22.35" customHeight="1" x14ac:dyDescent="0.2">
      <c r="A10" s="68">
        <v>6</v>
      </c>
      <c r="B10" s="14" t="s">
        <v>57</v>
      </c>
      <c r="C10" s="16" t="s">
        <v>57</v>
      </c>
      <c r="D10" s="16">
        <v>0.03</v>
      </c>
      <c r="E10" s="17">
        <v>0.01</v>
      </c>
      <c r="F10" s="15">
        <v>0.01</v>
      </c>
      <c r="G10" s="7" t="s">
        <v>57</v>
      </c>
      <c r="H10" s="90">
        <v>0.05</v>
      </c>
      <c r="I10" s="91"/>
    </row>
    <row r="11" spans="1:9" ht="22.35" customHeight="1" x14ac:dyDescent="0.2">
      <c r="A11" s="68">
        <v>7</v>
      </c>
      <c r="B11" s="14">
        <v>0.01</v>
      </c>
      <c r="C11" s="16" t="s">
        <v>57</v>
      </c>
      <c r="D11" s="16">
        <v>0.02</v>
      </c>
      <c r="E11" s="17">
        <v>0.01</v>
      </c>
      <c r="F11" s="15">
        <v>0.01</v>
      </c>
      <c r="G11" s="7">
        <v>0.01</v>
      </c>
      <c r="H11" s="90">
        <v>0.04</v>
      </c>
      <c r="I11" s="91"/>
    </row>
    <row r="12" spans="1:9" ht="22.35" customHeight="1" x14ac:dyDescent="0.2">
      <c r="A12" s="68">
        <v>8</v>
      </c>
      <c r="B12" s="14">
        <v>0.01</v>
      </c>
      <c r="C12" s="16" t="s">
        <v>57</v>
      </c>
      <c r="D12" s="16">
        <v>0.01</v>
      </c>
      <c r="E12" s="17">
        <v>0.01</v>
      </c>
      <c r="F12" s="15">
        <v>0.02</v>
      </c>
      <c r="G12" s="7">
        <v>0.01</v>
      </c>
      <c r="H12" s="90">
        <v>0.04</v>
      </c>
      <c r="I12" s="91"/>
    </row>
    <row r="13" spans="1:9" ht="22.35" customHeight="1" x14ac:dyDescent="0.2">
      <c r="A13" s="68">
        <v>9</v>
      </c>
      <c r="B13" s="14" t="s">
        <v>57</v>
      </c>
      <c r="C13" s="16">
        <v>0.01</v>
      </c>
      <c r="D13" s="16">
        <v>0.01</v>
      </c>
      <c r="E13" s="17">
        <v>0.01</v>
      </c>
      <c r="F13" s="15">
        <v>0.01</v>
      </c>
      <c r="G13" s="7" t="s">
        <v>57</v>
      </c>
      <c r="H13" s="90">
        <v>0.05</v>
      </c>
      <c r="I13" s="91"/>
    </row>
    <row r="14" spans="1:9" ht="22.35" customHeight="1" x14ac:dyDescent="0.2">
      <c r="A14" s="68">
        <v>10</v>
      </c>
      <c r="B14" s="14" t="s">
        <v>57</v>
      </c>
      <c r="C14" s="16">
        <v>0.02</v>
      </c>
      <c r="D14" s="16" t="s">
        <v>57</v>
      </c>
      <c r="E14" s="17">
        <v>0.01</v>
      </c>
      <c r="F14" s="15">
        <v>0.01</v>
      </c>
      <c r="G14" s="7">
        <v>0.01</v>
      </c>
      <c r="H14" s="90">
        <v>0.04</v>
      </c>
      <c r="I14" s="91"/>
    </row>
    <row r="15" spans="1:9" ht="22.35" customHeight="1" x14ac:dyDescent="0.2">
      <c r="A15" s="68">
        <v>11</v>
      </c>
      <c r="B15" s="14">
        <v>0.01</v>
      </c>
      <c r="C15" s="16" t="s">
        <v>57</v>
      </c>
      <c r="D15" s="16" t="s">
        <v>57</v>
      </c>
      <c r="E15" s="17">
        <v>0.01</v>
      </c>
      <c r="F15" s="15">
        <v>0.02</v>
      </c>
      <c r="G15" s="7">
        <v>0.01</v>
      </c>
      <c r="H15" s="90">
        <v>0.04</v>
      </c>
      <c r="I15" s="91"/>
    </row>
    <row r="16" spans="1:9" ht="22.35" customHeight="1" x14ac:dyDescent="0.2">
      <c r="A16" s="68">
        <v>12</v>
      </c>
      <c r="B16" s="14" t="s">
        <v>57</v>
      </c>
      <c r="C16" s="16" t="s">
        <v>57</v>
      </c>
      <c r="D16" s="16">
        <v>0.01</v>
      </c>
      <c r="E16" s="17">
        <v>0.01</v>
      </c>
      <c r="F16" s="15">
        <v>0.01</v>
      </c>
      <c r="G16" s="7">
        <v>0.01</v>
      </c>
      <c r="H16" s="90">
        <v>0.04</v>
      </c>
      <c r="I16" s="91"/>
    </row>
    <row r="17" spans="1:9" ht="22.35" customHeight="1" x14ac:dyDescent="0.2">
      <c r="A17" s="68">
        <v>13</v>
      </c>
      <c r="B17" s="14" t="s">
        <v>57</v>
      </c>
      <c r="C17" s="16" t="s">
        <v>57</v>
      </c>
      <c r="D17" s="16">
        <v>0.01</v>
      </c>
      <c r="E17" s="17">
        <v>0.01</v>
      </c>
      <c r="F17" s="15">
        <v>0.01</v>
      </c>
      <c r="G17" s="7">
        <v>0.01</v>
      </c>
      <c r="H17" s="90">
        <v>0.28999999999999998</v>
      </c>
      <c r="I17" s="91"/>
    </row>
    <row r="18" spans="1:9" ht="22.35" customHeight="1" x14ac:dyDescent="0.2">
      <c r="A18" s="68">
        <v>14</v>
      </c>
      <c r="B18" s="14" t="s">
        <v>57</v>
      </c>
      <c r="C18" s="16" t="s">
        <v>57</v>
      </c>
      <c r="D18" s="16">
        <v>0.01</v>
      </c>
      <c r="E18" s="17">
        <v>0.01</v>
      </c>
      <c r="F18" s="15">
        <v>0.01</v>
      </c>
      <c r="G18" s="7">
        <v>0.01</v>
      </c>
      <c r="H18" s="90">
        <v>0.06</v>
      </c>
      <c r="I18" s="91"/>
    </row>
    <row r="19" spans="1:9" ht="22.35" customHeight="1" x14ac:dyDescent="0.2">
      <c r="A19" s="68">
        <v>15</v>
      </c>
      <c r="B19" s="14" t="s">
        <v>57</v>
      </c>
      <c r="C19" s="16" t="s">
        <v>57</v>
      </c>
      <c r="D19" s="16" t="s">
        <v>57</v>
      </c>
      <c r="E19" s="17">
        <v>0.02</v>
      </c>
      <c r="F19" s="15">
        <v>0.02</v>
      </c>
      <c r="G19" s="7">
        <v>0.01</v>
      </c>
      <c r="H19" s="90">
        <v>0.05</v>
      </c>
      <c r="I19" s="91"/>
    </row>
    <row r="20" spans="1:9" ht="22.35" customHeight="1" x14ac:dyDescent="0.2">
      <c r="A20" s="68">
        <v>16</v>
      </c>
      <c r="B20" s="14" t="s">
        <v>57</v>
      </c>
      <c r="C20" s="16" t="s">
        <v>57</v>
      </c>
      <c r="D20" s="16">
        <v>0.02</v>
      </c>
      <c r="E20" s="17">
        <v>0.01</v>
      </c>
      <c r="F20" s="15">
        <v>0.01</v>
      </c>
      <c r="G20" s="7" t="s">
        <v>57</v>
      </c>
      <c r="H20" s="90">
        <v>0.03</v>
      </c>
      <c r="I20" s="91"/>
    </row>
    <row r="21" spans="1:9" ht="22.35" customHeight="1" x14ac:dyDescent="0.2">
      <c r="A21" s="68">
        <v>17</v>
      </c>
      <c r="B21" s="14" t="s">
        <v>57</v>
      </c>
      <c r="C21" s="16">
        <v>0.02</v>
      </c>
      <c r="D21" s="16">
        <v>0.01</v>
      </c>
      <c r="E21" s="17">
        <v>0.01</v>
      </c>
      <c r="F21" s="15">
        <v>0.01</v>
      </c>
      <c r="G21" s="7" t="s">
        <v>57</v>
      </c>
      <c r="H21" s="90">
        <v>0.04</v>
      </c>
      <c r="I21" s="91"/>
    </row>
    <row r="22" spans="1:9" ht="22.35" customHeight="1" x14ac:dyDescent="0.2">
      <c r="A22" s="68">
        <v>18</v>
      </c>
      <c r="B22" s="14" t="s">
        <v>57</v>
      </c>
      <c r="C22" s="16" t="s">
        <v>57</v>
      </c>
      <c r="D22" s="16">
        <v>0.01</v>
      </c>
      <c r="E22" s="17">
        <v>0.02</v>
      </c>
      <c r="F22" s="15">
        <v>0.01</v>
      </c>
      <c r="G22" s="7">
        <v>0.01</v>
      </c>
      <c r="H22" s="90">
        <v>0.06</v>
      </c>
      <c r="I22" s="91"/>
    </row>
    <row r="23" spans="1:9" ht="22.35" customHeight="1" x14ac:dyDescent="0.2">
      <c r="A23" s="68">
        <v>19</v>
      </c>
      <c r="B23" s="14" t="s">
        <v>57</v>
      </c>
      <c r="C23" s="16" t="s">
        <v>57</v>
      </c>
      <c r="D23" s="16">
        <v>0.03</v>
      </c>
      <c r="E23" s="17">
        <v>0.01</v>
      </c>
      <c r="F23" s="15">
        <v>0.01</v>
      </c>
      <c r="G23" s="7" t="s">
        <v>57</v>
      </c>
      <c r="H23" s="90">
        <v>0.04</v>
      </c>
      <c r="I23" s="91"/>
    </row>
    <row r="24" spans="1:9" ht="22.35" customHeight="1" x14ac:dyDescent="0.2">
      <c r="A24" s="68">
        <v>20</v>
      </c>
      <c r="B24" s="14" t="s">
        <v>57</v>
      </c>
      <c r="C24" s="16" t="s">
        <v>57</v>
      </c>
      <c r="D24" s="16">
        <v>0.02</v>
      </c>
      <c r="E24" s="17">
        <v>0.01</v>
      </c>
      <c r="F24" s="15">
        <v>0.01</v>
      </c>
      <c r="G24" s="7">
        <v>0.01</v>
      </c>
      <c r="H24" s="90">
        <v>0.36</v>
      </c>
      <c r="I24" s="91"/>
    </row>
    <row r="25" spans="1:9" ht="22.35" customHeight="1" x14ac:dyDescent="0.2">
      <c r="A25" s="68">
        <v>21</v>
      </c>
      <c r="B25" s="14" t="s">
        <v>57</v>
      </c>
      <c r="C25" s="16" t="s">
        <v>57</v>
      </c>
      <c r="D25" s="16">
        <v>0.01</v>
      </c>
      <c r="E25" s="17">
        <v>0.02</v>
      </c>
      <c r="F25" s="15">
        <v>0.02</v>
      </c>
      <c r="G25" s="7">
        <v>0.01</v>
      </c>
      <c r="H25" s="90">
        <v>0.06</v>
      </c>
      <c r="I25" s="91"/>
    </row>
    <row r="26" spans="1:9" ht="22.35" customHeight="1" x14ac:dyDescent="0.2">
      <c r="A26" s="68">
        <v>22</v>
      </c>
      <c r="B26" s="14" t="s">
        <v>57</v>
      </c>
      <c r="C26" s="16" t="s">
        <v>57</v>
      </c>
      <c r="D26" s="16" t="s">
        <v>57</v>
      </c>
      <c r="E26" s="17">
        <v>0.01</v>
      </c>
      <c r="F26" s="15">
        <v>0.01</v>
      </c>
      <c r="G26" s="7">
        <v>0.01</v>
      </c>
      <c r="H26" s="90">
        <v>0.03</v>
      </c>
      <c r="I26" s="91"/>
    </row>
    <row r="27" spans="1:9" ht="22.35" customHeight="1" x14ac:dyDescent="0.2">
      <c r="A27" s="68">
        <v>23</v>
      </c>
      <c r="B27" s="14" t="s">
        <v>57</v>
      </c>
      <c r="C27" s="16" t="s">
        <v>57</v>
      </c>
      <c r="D27" s="16">
        <v>0.02</v>
      </c>
      <c r="E27" s="17">
        <v>0.01</v>
      </c>
      <c r="F27" s="15">
        <v>0.01</v>
      </c>
      <c r="G27" s="7">
        <v>0.02</v>
      </c>
      <c r="H27" s="90">
        <v>7.0000000000000007E-2</v>
      </c>
      <c r="I27" s="91"/>
    </row>
    <row r="28" spans="1:9" ht="22.35" customHeight="1" x14ac:dyDescent="0.2">
      <c r="A28" s="68">
        <v>24</v>
      </c>
      <c r="B28" s="14">
        <v>0.01</v>
      </c>
      <c r="C28" s="16" t="s">
        <v>57</v>
      </c>
      <c r="D28" s="16" t="s">
        <v>57</v>
      </c>
      <c r="E28" s="17">
        <v>0.01</v>
      </c>
      <c r="F28" s="15">
        <v>0.01</v>
      </c>
      <c r="G28" s="7">
        <v>0.01</v>
      </c>
      <c r="H28" s="90">
        <v>0.03</v>
      </c>
      <c r="I28" s="91"/>
    </row>
    <row r="29" spans="1:9" ht="22.35" customHeight="1" x14ac:dyDescent="0.2">
      <c r="A29" s="68">
        <v>25</v>
      </c>
      <c r="B29" s="14">
        <v>0.01</v>
      </c>
      <c r="C29" s="16" t="s">
        <v>57</v>
      </c>
      <c r="D29" s="16" t="s">
        <v>57</v>
      </c>
      <c r="E29" s="17">
        <v>0.01</v>
      </c>
      <c r="F29" s="15">
        <v>0.01</v>
      </c>
      <c r="G29" s="7">
        <v>0.01</v>
      </c>
      <c r="H29" s="90">
        <v>0.55000000000000004</v>
      </c>
      <c r="I29" s="91"/>
    </row>
    <row r="30" spans="1:9" ht="22.35" customHeight="1" x14ac:dyDescent="0.2">
      <c r="A30" s="68">
        <v>26</v>
      </c>
      <c r="B30" s="14" t="s">
        <v>57</v>
      </c>
      <c r="C30" s="16" t="s">
        <v>57</v>
      </c>
      <c r="D30" s="16">
        <v>0.02</v>
      </c>
      <c r="E30" s="17">
        <v>0.01</v>
      </c>
      <c r="F30" s="15">
        <v>0.01</v>
      </c>
      <c r="G30" s="7">
        <v>0.02</v>
      </c>
      <c r="H30" s="90">
        <v>0.33</v>
      </c>
      <c r="I30" s="91"/>
    </row>
    <row r="31" spans="1:9" ht="22.35" customHeight="1" x14ac:dyDescent="0.2">
      <c r="A31" s="68">
        <v>27</v>
      </c>
      <c r="B31" s="14" t="s">
        <v>57</v>
      </c>
      <c r="C31" s="16" t="s">
        <v>57</v>
      </c>
      <c r="D31" s="16" t="s">
        <v>57</v>
      </c>
      <c r="E31" s="17">
        <v>0.01</v>
      </c>
      <c r="F31" s="15">
        <v>0.01</v>
      </c>
      <c r="G31" s="7">
        <v>0.01</v>
      </c>
      <c r="H31" s="90">
        <v>0.06</v>
      </c>
      <c r="I31" s="91"/>
    </row>
    <row r="32" spans="1:9" ht="22.35" customHeight="1" x14ac:dyDescent="0.2">
      <c r="A32" s="68">
        <v>28</v>
      </c>
      <c r="B32" s="14" t="s">
        <v>57</v>
      </c>
      <c r="C32" s="16" t="s">
        <v>57</v>
      </c>
      <c r="D32" s="16" t="s">
        <v>57</v>
      </c>
      <c r="E32" s="17">
        <v>0.01</v>
      </c>
      <c r="F32" s="15">
        <v>0.01</v>
      </c>
      <c r="G32" s="7">
        <v>0.01</v>
      </c>
      <c r="H32" s="90">
        <v>0.04</v>
      </c>
      <c r="I32" s="91"/>
    </row>
    <row r="33" spans="1:9" ht="22.35" customHeight="1" x14ac:dyDescent="0.2">
      <c r="A33" s="68">
        <v>29</v>
      </c>
      <c r="B33" s="14" t="s">
        <v>57</v>
      </c>
      <c r="C33" s="16" t="s">
        <v>57</v>
      </c>
      <c r="D33" s="16">
        <v>0.02</v>
      </c>
      <c r="E33" s="17">
        <v>0.01</v>
      </c>
      <c r="F33" s="15">
        <v>0.01</v>
      </c>
      <c r="G33" s="7" t="s">
        <v>57</v>
      </c>
      <c r="H33" s="90">
        <v>0.04</v>
      </c>
      <c r="I33" s="91"/>
    </row>
    <row r="34" spans="1:9" ht="22.35" customHeight="1" x14ac:dyDescent="0.2">
      <c r="A34" s="68">
        <v>30</v>
      </c>
      <c r="B34" s="14" t="s">
        <v>57</v>
      </c>
      <c r="C34" s="16" t="s">
        <v>57</v>
      </c>
      <c r="D34" s="16">
        <v>0.02</v>
      </c>
      <c r="E34" s="17">
        <v>0.01</v>
      </c>
      <c r="F34" s="15">
        <v>0.02</v>
      </c>
      <c r="G34" s="7">
        <v>0.01</v>
      </c>
      <c r="H34" s="90">
        <v>0.85</v>
      </c>
      <c r="I34" s="91"/>
    </row>
    <row r="35" spans="1:9" ht="22.35" customHeight="1" thickBot="1" x14ac:dyDescent="0.25">
      <c r="A35" s="69">
        <v>31</v>
      </c>
      <c r="B35" s="18"/>
      <c r="C35" s="20"/>
      <c r="D35" s="20"/>
      <c r="E35" s="21"/>
      <c r="F35" s="19"/>
      <c r="G35" s="9"/>
      <c r="H35" s="97"/>
      <c r="I35" s="98"/>
    </row>
    <row r="36" spans="1:9" s="3" customFormat="1" ht="20.85" customHeight="1" thickTop="1" thickBot="1" x14ac:dyDescent="0.3">
      <c r="A36" s="109" t="s">
        <v>18</v>
      </c>
      <c r="B36" s="110"/>
      <c r="C36" s="111"/>
      <c r="D36" s="111"/>
      <c r="E36" s="112"/>
      <c r="F36" s="106" t="s">
        <v>13</v>
      </c>
      <c r="G36" s="107"/>
      <c r="H36" s="107"/>
      <c r="I36" s="108"/>
    </row>
    <row r="37" spans="1:9" s="22" customFormat="1" ht="36.950000000000003" customHeight="1" thickTop="1" x14ac:dyDescent="0.2">
      <c r="A37" s="119" t="s">
        <v>42</v>
      </c>
      <c r="B37" s="120"/>
      <c r="C37" s="120"/>
      <c r="D37" s="120"/>
      <c r="E37" s="24" t="s">
        <v>55</v>
      </c>
      <c r="F37" s="103" t="s">
        <v>39</v>
      </c>
      <c r="G37" s="103"/>
      <c r="H37" s="103" t="s">
        <v>40</v>
      </c>
      <c r="I37" s="103"/>
    </row>
    <row r="38" spans="1:9" s="22" customFormat="1" ht="15" x14ac:dyDescent="0.2">
      <c r="A38" s="121" t="s">
        <v>43</v>
      </c>
      <c r="B38" s="122"/>
      <c r="C38" s="122"/>
      <c r="D38" s="122"/>
      <c r="E38" s="26" t="s">
        <v>56</v>
      </c>
      <c r="F38" s="125" t="s">
        <v>55</v>
      </c>
      <c r="G38" s="129"/>
      <c r="H38" s="125" t="s">
        <v>55</v>
      </c>
      <c r="I38" s="126"/>
    </row>
    <row r="39" spans="1:9" s="22" customFormat="1" ht="22.5" customHeight="1" thickBot="1" x14ac:dyDescent="0.25">
      <c r="A39" s="123" t="s">
        <v>19</v>
      </c>
      <c r="B39" s="124"/>
      <c r="C39" s="124"/>
      <c r="D39" s="124"/>
      <c r="E39" s="25" t="s">
        <v>56</v>
      </c>
      <c r="F39" s="127"/>
      <c r="G39" s="130"/>
      <c r="H39" s="127"/>
      <c r="I39" s="128"/>
    </row>
    <row r="40" spans="1:9" s="3" customFormat="1" ht="20.25" customHeight="1" thickTop="1" thickBot="1" x14ac:dyDescent="0.3">
      <c r="A40" s="113" t="s">
        <v>16</v>
      </c>
      <c r="B40" s="114"/>
      <c r="C40" s="114"/>
      <c r="D40" s="114"/>
      <c r="E40" s="115"/>
      <c r="F40" s="87" t="s">
        <v>51</v>
      </c>
      <c r="G40" s="88"/>
      <c r="H40" s="88"/>
      <c r="I40" s="89"/>
    </row>
    <row r="41" spans="1:9" s="3" customFormat="1" ht="20.25" customHeight="1" thickTop="1" thickBot="1" x14ac:dyDescent="0.3">
      <c r="A41" s="113"/>
      <c r="B41" s="114"/>
      <c r="C41" s="114"/>
      <c r="D41" s="114"/>
      <c r="E41" s="115"/>
      <c r="F41" s="87" t="s">
        <v>14</v>
      </c>
      <c r="G41" s="88"/>
      <c r="H41" s="89"/>
      <c r="I41" s="83">
        <f>I2</f>
        <v>45536</v>
      </c>
    </row>
    <row r="42" spans="1:9" s="3" customFormat="1" ht="21" customHeight="1" thickTop="1" thickBot="1" x14ac:dyDescent="0.3">
      <c r="A42" s="116"/>
      <c r="B42" s="117"/>
      <c r="C42" s="117"/>
      <c r="D42" s="117"/>
      <c r="E42" s="118"/>
      <c r="F42" s="87" t="s">
        <v>53</v>
      </c>
      <c r="G42" s="88"/>
      <c r="H42" s="89"/>
      <c r="I42" s="23" t="s">
        <v>52</v>
      </c>
    </row>
    <row r="43" spans="1:9" s="39" customFormat="1" ht="14.25" customHeight="1" thickTop="1" x14ac:dyDescent="0.2">
      <c r="A43" s="86" t="s">
        <v>41</v>
      </c>
      <c r="B43" s="86"/>
      <c r="C43" s="86"/>
      <c r="D43" s="86"/>
      <c r="E43" s="86"/>
      <c r="F43" s="86"/>
      <c r="G43" s="86"/>
      <c r="H43" s="86"/>
      <c r="I43" s="86"/>
    </row>
    <row r="44" spans="1:9" s="39" customFormat="1" ht="18.75" customHeight="1" x14ac:dyDescent="0.2">
      <c r="A44" s="100" t="s">
        <v>45</v>
      </c>
      <c r="B44" s="100"/>
      <c r="C44" s="100"/>
      <c r="D44" s="100"/>
      <c r="E44" s="100"/>
      <c r="F44" s="100"/>
      <c r="G44" s="100"/>
      <c r="H44" s="100"/>
      <c r="I44" s="100"/>
    </row>
    <row r="45" spans="1:9" ht="12.75" customHeight="1" x14ac:dyDescent="0.2">
      <c r="A45" s="85" t="s">
        <v>20</v>
      </c>
      <c r="B45" s="85"/>
      <c r="C45" s="85"/>
      <c r="D45" s="85"/>
      <c r="E45" s="85"/>
      <c r="F45" s="85"/>
      <c r="G45" s="85"/>
      <c r="H45" s="85"/>
      <c r="I45" s="85"/>
    </row>
    <row r="46" spans="1:9" ht="21" customHeight="1" x14ac:dyDescent="0.2">
      <c r="A46" s="99" t="s">
        <v>4</v>
      </c>
      <c r="B46" s="99"/>
      <c r="C46" s="99"/>
      <c r="D46" s="99"/>
      <c r="E46" s="99"/>
      <c r="F46" s="99"/>
      <c r="G46" s="99"/>
      <c r="H46" s="70" t="s">
        <v>38</v>
      </c>
      <c r="I46" s="30"/>
    </row>
    <row r="47" spans="1:9" ht="25.5" x14ac:dyDescent="0.2">
      <c r="A47" s="58" t="s">
        <v>15</v>
      </c>
      <c r="B47" s="96" t="s">
        <v>50</v>
      </c>
      <c r="C47" s="96"/>
      <c r="D47" s="43" t="s">
        <v>54</v>
      </c>
      <c r="E47" s="44"/>
      <c r="F47" s="43" t="s">
        <v>37</v>
      </c>
      <c r="G47" s="82">
        <f>I2</f>
        <v>45536</v>
      </c>
      <c r="H47" s="71" t="s">
        <v>35</v>
      </c>
      <c r="I47" s="35">
        <v>0.5</v>
      </c>
    </row>
    <row r="48" spans="1:9" x14ac:dyDescent="0.2">
      <c r="A48" s="36"/>
      <c r="I48" s="37"/>
    </row>
    <row r="49" spans="1:9" ht="48.6" customHeight="1" x14ac:dyDescent="0.2">
      <c r="A49" s="72" t="s">
        <v>7</v>
      </c>
      <c r="B49" s="73" t="s">
        <v>21</v>
      </c>
      <c r="C49" s="74" t="s">
        <v>17</v>
      </c>
      <c r="D49" s="74" t="s">
        <v>9</v>
      </c>
      <c r="E49" s="74" t="s">
        <v>0</v>
      </c>
      <c r="F49" s="74" t="s">
        <v>1</v>
      </c>
      <c r="G49" s="74" t="s">
        <v>6</v>
      </c>
      <c r="H49" s="74" t="s">
        <v>22</v>
      </c>
      <c r="I49" s="75" t="s">
        <v>23</v>
      </c>
    </row>
    <row r="50" spans="1:9" ht="15.75" thickBot="1" x14ac:dyDescent="0.25">
      <c r="A50" s="76"/>
      <c r="B50" s="77" t="s">
        <v>24</v>
      </c>
      <c r="C50" s="77" t="s">
        <v>25</v>
      </c>
      <c r="D50" s="78" t="s">
        <v>2</v>
      </c>
      <c r="E50" s="77" t="s">
        <v>26</v>
      </c>
      <c r="F50" s="77"/>
      <c r="G50" s="77" t="s">
        <v>3</v>
      </c>
      <c r="H50" s="77" t="s">
        <v>8</v>
      </c>
      <c r="I50" s="79" t="s">
        <v>27</v>
      </c>
    </row>
    <row r="51" spans="1:9" ht="24.95" customHeight="1" thickTop="1" thickBot="1" x14ac:dyDescent="0.25">
      <c r="A51" s="67">
        <v>1</v>
      </c>
      <c r="B51" s="4">
        <v>0.97</v>
      </c>
      <c r="C51" s="54">
        <v>60</v>
      </c>
      <c r="D51" s="53">
        <f>IF(B51="","",B51*C51)</f>
        <v>58.199999999999996</v>
      </c>
      <c r="E51" s="55">
        <v>18.899999999999999</v>
      </c>
      <c r="F51" s="12">
        <v>7.1</v>
      </c>
      <c r="G51" s="33">
        <f>IF(B51="","",IF(E51&lt;12.5,(0.353*$I$47)*(12.006+EXP(2.46-0.073*E51+0.125*B51+0.389*F51)),(0.361*$I$47)*(-2.261+EXP(2.69-0.065*E51+0.111*B51+0.361*F51))))</f>
        <v>10.840509998664913</v>
      </c>
      <c r="H51" s="45" t="str">
        <f>IF(D51&gt;G51,"YES","NO")</f>
        <v>YES</v>
      </c>
      <c r="I51" s="48">
        <v>700</v>
      </c>
    </row>
    <row r="52" spans="1:9" ht="24.95" customHeight="1" thickTop="1" thickBot="1" x14ac:dyDescent="0.25">
      <c r="A52" s="68">
        <v>2</v>
      </c>
      <c r="B52" s="6">
        <v>0.99</v>
      </c>
      <c r="C52" s="54">
        <v>60</v>
      </c>
      <c r="D52" s="31">
        <f t="shared" ref="D52:D81" si="0">IF(B52="","",B52*C52)</f>
        <v>59.4</v>
      </c>
      <c r="E52" s="51">
        <v>17.100000000000001</v>
      </c>
      <c r="F52" s="15">
        <v>6.95</v>
      </c>
      <c r="G52" s="33">
        <f t="shared" ref="G52:G81" si="1">IF(B52="","",IF(E52&lt;12.5,(0.353*$I$47)*(12.006+EXP(2.46-0.073*E52+0.125*B52+0.389*F52)),(0.361*$I$47)*(-2.261+EXP(2.69-0.065*E52+0.111*B52+0.361*F52))))</f>
        <v>11.596796691115316</v>
      </c>
      <c r="H52" s="46" t="str">
        <f>IF(D52&gt;G52,"YES","NO")</f>
        <v>YES</v>
      </c>
      <c r="I52" s="48">
        <v>700</v>
      </c>
    </row>
    <row r="53" spans="1:9" ht="24.95" customHeight="1" thickTop="1" thickBot="1" x14ac:dyDescent="0.25">
      <c r="A53" s="68">
        <v>3</v>
      </c>
      <c r="B53" s="6">
        <v>1.05</v>
      </c>
      <c r="C53" s="54">
        <v>60</v>
      </c>
      <c r="D53" s="31">
        <f t="shared" si="0"/>
        <v>63</v>
      </c>
      <c r="E53" s="51">
        <v>20.3</v>
      </c>
      <c r="F53" s="15">
        <v>7.03</v>
      </c>
      <c r="G53" s="33">
        <f t="shared" si="1"/>
        <v>9.6951227743476505</v>
      </c>
      <c r="H53" s="46" t="str">
        <f t="shared" ref="H53:H79" si="2">IF(D53&gt;G53,"YES","NO")</f>
        <v>YES</v>
      </c>
      <c r="I53" s="48">
        <v>700</v>
      </c>
    </row>
    <row r="54" spans="1:9" ht="24.95" customHeight="1" thickTop="1" thickBot="1" x14ac:dyDescent="0.25">
      <c r="A54" s="68">
        <v>4</v>
      </c>
      <c r="B54" s="6">
        <v>0.97</v>
      </c>
      <c r="C54" s="54">
        <v>60</v>
      </c>
      <c r="D54" s="31">
        <f t="shared" si="0"/>
        <v>58.199999999999996</v>
      </c>
      <c r="E54" s="51">
        <v>22.3</v>
      </c>
      <c r="F54" s="15">
        <v>7.07</v>
      </c>
      <c r="G54" s="33">
        <f t="shared" si="1"/>
        <v>8.5129559693621193</v>
      </c>
      <c r="H54" s="46" t="str">
        <f t="shared" si="2"/>
        <v>YES</v>
      </c>
      <c r="I54" s="48">
        <v>700</v>
      </c>
    </row>
    <row r="55" spans="1:9" ht="24.95" customHeight="1" thickTop="1" thickBot="1" x14ac:dyDescent="0.25">
      <c r="A55" s="68">
        <v>5</v>
      </c>
      <c r="B55" s="6">
        <v>0.97</v>
      </c>
      <c r="C55" s="54">
        <v>60</v>
      </c>
      <c r="D55" s="31">
        <f t="shared" si="0"/>
        <v>58.199999999999996</v>
      </c>
      <c r="E55" s="51">
        <v>20.5</v>
      </c>
      <c r="F55" s="15">
        <v>7.07</v>
      </c>
      <c r="G55" s="33">
        <f t="shared" si="1"/>
        <v>9.6202336517707163</v>
      </c>
      <c r="H55" s="46" t="str">
        <f t="shared" si="2"/>
        <v>YES</v>
      </c>
      <c r="I55" s="48">
        <v>700</v>
      </c>
    </row>
    <row r="56" spans="1:9" ht="24.95" customHeight="1" thickTop="1" thickBot="1" x14ac:dyDescent="0.25">
      <c r="A56" s="68">
        <v>6</v>
      </c>
      <c r="B56" s="6">
        <v>0.99</v>
      </c>
      <c r="C56" s="54">
        <v>60</v>
      </c>
      <c r="D56" s="31">
        <f t="shared" si="0"/>
        <v>59.4</v>
      </c>
      <c r="E56" s="51">
        <v>18.8</v>
      </c>
      <c r="F56" s="15">
        <v>6.93</v>
      </c>
      <c r="G56" s="33">
        <f t="shared" si="1"/>
        <v>10.263590790818791</v>
      </c>
      <c r="H56" s="46" t="str">
        <f t="shared" si="2"/>
        <v>YES</v>
      </c>
      <c r="I56" s="48">
        <v>700</v>
      </c>
    </row>
    <row r="57" spans="1:9" ht="24.95" customHeight="1" thickTop="1" thickBot="1" x14ac:dyDescent="0.25">
      <c r="A57" s="68">
        <v>7</v>
      </c>
      <c r="B57" s="6">
        <v>0.99</v>
      </c>
      <c r="C57" s="54">
        <v>60</v>
      </c>
      <c r="D57" s="31">
        <f t="shared" si="0"/>
        <v>59.4</v>
      </c>
      <c r="E57" s="51">
        <v>20</v>
      </c>
      <c r="F57" s="15">
        <v>7.02</v>
      </c>
      <c r="G57" s="33">
        <f t="shared" si="1"/>
        <v>9.7888073064818801</v>
      </c>
      <c r="H57" s="46" t="str">
        <f t="shared" si="2"/>
        <v>YES</v>
      </c>
      <c r="I57" s="48">
        <v>700</v>
      </c>
    </row>
    <row r="58" spans="1:9" ht="24.95" customHeight="1" thickTop="1" thickBot="1" x14ac:dyDescent="0.25">
      <c r="A58" s="68">
        <v>8</v>
      </c>
      <c r="B58" s="6">
        <v>1.0900000000000001</v>
      </c>
      <c r="C58" s="54">
        <v>60</v>
      </c>
      <c r="D58" s="31">
        <f t="shared" si="0"/>
        <v>65.400000000000006</v>
      </c>
      <c r="E58" s="51">
        <v>19.8</v>
      </c>
      <c r="F58" s="15">
        <v>6.94</v>
      </c>
      <c r="G58" s="33">
        <f t="shared" si="1"/>
        <v>9.7401823456068968</v>
      </c>
      <c r="H58" s="46" t="str">
        <f t="shared" si="2"/>
        <v>YES</v>
      </c>
      <c r="I58" s="48">
        <v>700</v>
      </c>
    </row>
    <row r="59" spans="1:9" ht="24.95" customHeight="1" thickTop="1" thickBot="1" x14ac:dyDescent="0.25">
      <c r="A59" s="68">
        <v>9</v>
      </c>
      <c r="B59" s="6">
        <v>0.89</v>
      </c>
      <c r="C59" s="54">
        <v>60</v>
      </c>
      <c r="D59" s="31">
        <f t="shared" si="0"/>
        <v>53.4</v>
      </c>
      <c r="E59" s="51">
        <v>20.399999999999999</v>
      </c>
      <c r="F59" s="15">
        <v>6.95</v>
      </c>
      <c r="G59" s="33">
        <f t="shared" si="1"/>
        <v>9.1722526541038842</v>
      </c>
      <c r="H59" s="46" t="str">
        <f t="shared" si="2"/>
        <v>YES</v>
      </c>
      <c r="I59" s="48">
        <v>700</v>
      </c>
    </row>
    <row r="60" spans="1:9" ht="24.95" customHeight="1" thickTop="1" thickBot="1" x14ac:dyDescent="0.25">
      <c r="A60" s="68">
        <v>10</v>
      </c>
      <c r="B60" s="6">
        <v>0.89</v>
      </c>
      <c r="C60" s="54">
        <v>60</v>
      </c>
      <c r="D60" s="31">
        <f t="shared" si="0"/>
        <v>53.4</v>
      </c>
      <c r="E60" s="51">
        <v>18.2</v>
      </c>
      <c r="F60" s="15">
        <v>6.94</v>
      </c>
      <c r="G60" s="33">
        <f t="shared" si="1"/>
        <v>10.605210044725606</v>
      </c>
      <c r="H60" s="46" t="str">
        <f t="shared" si="2"/>
        <v>YES</v>
      </c>
      <c r="I60" s="48">
        <v>700</v>
      </c>
    </row>
    <row r="61" spans="1:9" ht="24.95" customHeight="1" thickTop="1" thickBot="1" x14ac:dyDescent="0.25">
      <c r="A61" s="68">
        <v>11</v>
      </c>
      <c r="B61" s="6">
        <v>0.91</v>
      </c>
      <c r="C61" s="54">
        <v>60</v>
      </c>
      <c r="D61" s="31">
        <f t="shared" si="0"/>
        <v>54.6</v>
      </c>
      <c r="E61" s="51">
        <v>19.5</v>
      </c>
      <c r="F61" s="15">
        <v>7.09</v>
      </c>
      <c r="G61" s="33">
        <f t="shared" si="1"/>
        <v>10.299722168812307</v>
      </c>
      <c r="H61" s="46" t="str">
        <f t="shared" si="2"/>
        <v>YES</v>
      </c>
      <c r="I61" s="48">
        <v>700</v>
      </c>
    </row>
    <row r="62" spans="1:9" ht="24.95" customHeight="1" thickTop="1" thickBot="1" x14ac:dyDescent="0.25">
      <c r="A62" s="68">
        <v>12</v>
      </c>
      <c r="B62" s="6">
        <v>0.97</v>
      </c>
      <c r="C62" s="54">
        <v>60</v>
      </c>
      <c r="D62" s="31">
        <f t="shared" si="0"/>
        <v>58.199999999999996</v>
      </c>
      <c r="E62" s="51">
        <v>20</v>
      </c>
      <c r="F62" s="15">
        <v>7.06</v>
      </c>
      <c r="G62" s="33">
        <f t="shared" si="1"/>
        <v>9.9141780974957552</v>
      </c>
      <c r="H62" s="46" t="str">
        <f t="shared" si="2"/>
        <v>YES</v>
      </c>
      <c r="I62" s="48">
        <v>700</v>
      </c>
    </row>
    <row r="63" spans="1:9" ht="24.95" customHeight="1" thickTop="1" thickBot="1" x14ac:dyDescent="0.25">
      <c r="A63" s="68">
        <v>13</v>
      </c>
      <c r="B63" s="6">
        <v>0.98</v>
      </c>
      <c r="C63" s="54">
        <v>60</v>
      </c>
      <c r="D63" s="31">
        <f t="shared" si="0"/>
        <v>58.8</v>
      </c>
      <c r="E63" s="51">
        <v>22.5</v>
      </c>
      <c r="F63" s="15">
        <v>7.04</v>
      </c>
      <c r="G63" s="33">
        <f t="shared" si="1"/>
        <v>8.3125545201428022</v>
      </c>
      <c r="H63" s="46" t="str">
        <f t="shared" si="2"/>
        <v>YES</v>
      </c>
      <c r="I63" s="48">
        <v>700</v>
      </c>
    </row>
    <row r="64" spans="1:9" ht="24.95" customHeight="1" thickTop="1" thickBot="1" x14ac:dyDescent="0.25">
      <c r="A64" s="68">
        <v>14</v>
      </c>
      <c r="B64" s="6">
        <v>0.91</v>
      </c>
      <c r="C64" s="54">
        <v>60</v>
      </c>
      <c r="D64" s="31">
        <f t="shared" si="0"/>
        <v>54.6</v>
      </c>
      <c r="E64" s="51">
        <v>22.7</v>
      </c>
      <c r="F64" s="15">
        <v>7.02</v>
      </c>
      <c r="G64" s="33">
        <f t="shared" si="1"/>
        <v>8.071847515513582</v>
      </c>
      <c r="H64" s="46" t="str">
        <f t="shared" si="2"/>
        <v>YES</v>
      </c>
      <c r="I64" s="48">
        <v>700</v>
      </c>
    </row>
    <row r="65" spans="1:9" ht="24.95" customHeight="1" thickTop="1" thickBot="1" x14ac:dyDescent="0.25">
      <c r="A65" s="68">
        <v>15</v>
      </c>
      <c r="B65" s="6">
        <v>1</v>
      </c>
      <c r="C65" s="54">
        <v>60</v>
      </c>
      <c r="D65" s="31">
        <f t="shared" si="0"/>
        <v>60</v>
      </c>
      <c r="E65" s="51">
        <v>21.2</v>
      </c>
      <c r="F65" s="15">
        <v>7.02</v>
      </c>
      <c r="G65" s="33">
        <f t="shared" si="1"/>
        <v>9.034150826703323</v>
      </c>
      <c r="H65" s="46" t="str">
        <f t="shared" si="2"/>
        <v>YES</v>
      </c>
      <c r="I65" s="48">
        <v>700</v>
      </c>
    </row>
    <row r="66" spans="1:9" ht="24.95" customHeight="1" thickTop="1" thickBot="1" x14ac:dyDescent="0.25">
      <c r="A66" s="68">
        <v>16</v>
      </c>
      <c r="B66" s="6">
        <v>0.92</v>
      </c>
      <c r="C66" s="54">
        <v>60</v>
      </c>
      <c r="D66" s="31">
        <f t="shared" si="0"/>
        <v>55.2</v>
      </c>
      <c r="E66" s="51">
        <v>20.2</v>
      </c>
      <c r="F66" s="15">
        <v>7.09</v>
      </c>
      <c r="G66" s="33">
        <f t="shared" si="1"/>
        <v>9.8347968354439104</v>
      </c>
      <c r="H66" s="46" t="str">
        <f t="shared" si="2"/>
        <v>YES</v>
      </c>
      <c r="I66" s="48">
        <v>700</v>
      </c>
    </row>
    <row r="67" spans="1:9" ht="24.95" customHeight="1" thickTop="1" thickBot="1" x14ac:dyDescent="0.25">
      <c r="A67" s="68">
        <v>17</v>
      </c>
      <c r="B67" s="6">
        <v>0.97</v>
      </c>
      <c r="C67" s="54">
        <v>60</v>
      </c>
      <c r="D67" s="31">
        <f t="shared" si="0"/>
        <v>58.199999999999996</v>
      </c>
      <c r="E67" s="51">
        <v>20.7</v>
      </c>
      <c r="F67" s="15">
        <v>7</v>
      </c>
      <c r="G67" s="33">
        <f t="shared" si="1"/>
        <v>9.2436998499856031</v>
      </c>
      <c r="H67" s="46" t="str">
        <f t="shared" si="2"/>
        <v>YES</v>
      </c>
      <c r="I67" s="48">
        <v>700</v>
      </c>
    </row>
    <row r="68" spans="1:9" ht="24.95" customHeight="1" thickTop="1" thickBot="1" x14ac:dyDescent="0.25">
      <c r="A68" s="68">
        <v>18</v>
      </c>
      <c r="B68" s="6">
        <v>0.93</v>
      </c>
      <c r="C68" s="54">
        <v>60</v>
      </c>
      <c r="D68" s="31">
        <f t="shared" si="0"/>
        <v>55.800000000000004</v>
      </c>
      <c r="E68" s="51">
        <v>24.1</v>
      </c>
      <c r="F68" s="15">
        <v>7.1</v>
      </c>
      <c r="G68" s="33">
        <f t="shared" si="1"/>
        <v>7.5788118575966319</v>
      </c>
      <c r="H68" s="46" t="str">
        <f t="shared" si="2"/>
        <v>YES</v>
      </c>
      <c r="I68" s="48">
        <v>700</v>
      </c>
    </row>
    <row r="69" spans="1:9" ht="24.95" customHeight="1" thickTop="1" thickBot="1" x14ac:dyDescent="0.25">
      <c r="A69" s="68">
        <v>19</v>
      </c>
      <c r="B69" s="6">
        <v>0.96</v>
      </c>
      <c r="C69" s="54">
        <v>60</v>
      </c>
      <c r="D69" s="31">
        <f t="shared" si="0"/>
        <v>57.599999999999994</v>
      </c>
      <c r="E69" s="51">
        <v>20</v>
      </c>
      <c r="F69" s="15">
        <v>7.11</v>
      </c>
      <c r="G69" s="33">
        <f t="shared" si="1"/>
        <v>10.090527125478532</v>
      </c>
      <c r="H69" s="46" t="str">
        <f t="shared" si="2"/>
        <v>YES</v>
      </c>
      <c r="I69" s="48">
        <v>700</v>
      </c>
    </row>
    <row r="70" spans="1:9" ht="24.95" customHeight="1" thickTop="1" thickBot="1" x14ac:dyDescent="0.25">
      <c r="A70" s="68">
        <v>20</v>
      </c>
      <c r="B70" s="6">
        <v>0.93</v>
      </c>
      <c r="C70" s="54">
        <v>60</v>
      </c>
      <c r="D70" s="31">
        <f t="shared" si="0"/>
        <v>55.800000000000004</v>
      </c>
      <c r="E70" s="51">
        <v>19.399999999999999</v>
      </c>
      <c r="F70" s="15">
        <v>7.09</v>
      </c>
      <c r="G70" s="33">
        <f t="shared" si="1"/>
        <v>10.393502758813668</v>
      </c>
      <c r="H70" s="46" t="str">
        <f t="shared" si="2"/>
        <v>YES</v>
      </c>
      <c r="I70" s="48">
        <v>700</v>
      </c>
    </row>
    <row r="71" spans="1:9" ht="24.95" customHeight="1" thickTop="1" thickBot="1" x14ac:dyDescent="0.25">
      <c r="A71" s="68">
        <v>21</v>
      </c>
      <c r="B71" s="6">
        <v>0.95</v>
      </c>
      <c r="C71" s="54">
        <v>60</v>
      </c>
      <c r="D71" s="31">
        <f t="shared" si="0"/>
        <v>57</v>
      </c>
      <c r="E71" s="51">
        <v>21.6</v>
      </c>
      <c r="F71" s="15">
        <v>7.11</v>
      </c>
      <c r="G71" s="33">
        <f t="shared" si="1"/>
        <v>9.0430307252488831</v>
      </c>
      <c r="H71" s="46" t="str">
        <f t="shared" si="2"/>
        <v>YES</v>
      </c>
      <c r="I71" s="48">
        <v>700</v>
      </c>
    </row>
    <row r="72" spans="1:9" ht="24.95" customHeight="1" thickTop="1" thickBot="1" x14ac:dyDescent="0.25">
      <c r="A72" s="68">
        <v>22</v>
      </c>
      <c r="B72" s="6">
        <v>0.96</v>
      </c>
      <c r="C72" s="54">
        <v>60</v>
      </c>
      <c r="D72" s="31">
        <f t="shared" si="0"/>
        <v>57.599999999999994</v>
      </c>
      <c r="E72" s="51">
        <v>20.8</v>
      </c>
      <c r="F72" s="15">
        <v>7.09</v>
      </c>
      <c r="G72" s="33">
        <f t="shared" si="1"/>
        <v>9.4868491258727481</v>
      </c>
      <c r="H72" s="46" t="str">
        <f t="shared" si="2"/>
        <v>YES</v>
      </c>
      <c r="I72" s="48">
        <v>700</v>
      </c>
    </row>
    <row r="73" spans="1:9" ht="24.95" customHeight="1" thickTop="1" thickBot="1" x14ac:dyDescent="0.25">
      <c r="A73" s="68">
        <v>23</v>
      </c>
      <c r="B73" s="6">
        <v>0.9</v>
      </c>
      <c r="C73" s="54">
        <v>60</v>
      </c>
      <c r="D73" s="31">
        <f t="shared" si="0"/>
        <v>54</v>
      </c>
      <c r="E73" s="51">
        <v>25.7</v>
      </c>
      <c r="F73" s="15">
        <v>7.13</v>
      </c>
      <c r="G73" s="33">
        <f t="shared" si="1"/>
        <v>6.8440940520584723</v>
      </c>
      <c r="H73" s="46" t="str">
        <f t="shared" si="2"/>
        <v>YES</v>
      </c>
      <c r="I73" s="48">
        <v>0</v>
      </c>
    </row>
    <row r="74" spans="1:9" ht="24.95" customHeight="1" thickTop="1" thickBot="1" x14ac:dyDescent="0.25">
      <c r="A74" s="68">
        <v>24</v>
      </c>
      <c r="B74" s="6">
        <v>0.86</v>
      </c>
      <c r="C74" s="54">
        <v>60</v>
      </c>
      <c r="D74" s="31">
        <f t="shared" si="0"/>
        <v>51.6</v>
      </c>
      <c r="E74" s="51">
        <v>20.5</v>
      </c>
      <c r="F74" s="15">
        <v>7.05</v>
      </c>
      <c r="G74" s="33">
        <f t="shared" si="1"/>
        <v>9.4272636988695631</v>
      </c>
      <c r="H74" s="46" t="str">
        <f t="shared" si="2"/>
        <v>YES</v>
      </c>
      <c r="I74" s="48">
        <v>700</v>
      </c>
    </row>
    <row r="75" spans="1:9" ht="24.95" customHeight="1" thickTop="1" thickBot="1" x14ac:dyDescent="0.25">
      <c r="A75" s="68">
        <v>25</v>
      </c>
      <c r="B75" s="6">
        <v>0.95</v>
      </c>
      <c r="C75" s="54">
        <v>60</v>
      </c>
      <c r="D75" s="31">
        <f t="shared" si="0"/>
        <v>57</v>
      </c>
      <c r="E75" s="51">
        <v>19.2</v>
      </c>
      <c r="F75" s="15">
        <v>6.98</v>
      </c>
      <c r="G75" s="33">
        <f t="shared" si="1"/>
        <v>10.132184156960369</v>
      </c>
      <c r="H75" s="46" t="str">
        <f t="shared" si="2"/>
        <v>YES</v>
      </c>
      <c r="I75" s="48">
        <v>700</v>
      </c>
    </row>
    <row r="76" spans="1:9" ht="24.95" customHeight="1" thickTop="1" thickBot="1" x14ac:dyDescent="0.25">
      <c r="A76" s="68">
        <v>26</v>
      </c>
      <c r="B76" s="6">
        <v>0.88</v>
      </c>
      <c r="C76" s="54">
        <v>60</v>
      </c>
      <c r="D76" s="31">
        <f t="shared" si="0"/>
        <v>52.8</v>
      </c>
      <c r="E76" s="51">
        <v>21</v>
      </c>
      <c r="F76" s="15">
        <v>6.93</v>
      </c>
      <c r="G76" s="33">
        <f t="shared" si="1"/>
        <v>8.7293773810779491</v>
      </c>
      <c r="H76" s="46" t="str">
        <f t="shared" si="2"/>
        <v>YES</v>
      </c>
      <c r="I76" s="48">
        <v>700</v>
      </c>
    </row>
    <row r="77" spans="1:9" ht="24.95" customHeight="1" thickTop="1" thickBot="1" x14ac:dyDescent="0.25">
      <c r="A77" s="68">
        <v>27</v>
      </c>
      <c r="B77" s="6">
        <v>0.93</v>
      </c>
      <c r="C77" s="54">
        <v>60</v>
      </c>
      <c r="D77" s="31">
        <f t="shared" si="0"/>
        <v>55.800000000000004</v>
      </c>
      <c r="E77" s="51">
        <v>18.600000000000001</v>
      </c>
      <c r="F77" s="15">
        <v>7.06</v>
      </c>
      <c r="G77" s="33">
        <f t="shared" si="1"/>
        <v>10.84748630580582</v>
      </c>
      <c r="H77" s="46" t="str">
        <f t="shared" si="2"/>
        <v>YES</v>
      </c>
      <c r="I77" s="48">
        <v>700</v>
      </c>
    </row>
    <row r="78" spans="1:9" ht="24.95" customHeight="1" thickTop="1" thickBot="1" x14ac:dyDescent="0.25">
      <c r="A78" s="68">
        <v>28</v>
      </c>
      <c r="B78" s="6">
        <v>0.93</v>
      </c>
      <c r="C78" s="54">
        <v>60</v>
      </c>
      <c r="D78" s="31">
        <f t="shared" si="0"/>
        <v>55.800000000000004</v>
      </c>
      <c r="E78" s="51">
        <v>18</v>
      </c>
      <c r="F78" s="15">
        <v>7.03</v>
      </c>
      <c r="G78" s="33">
        <f t="shared" si="1"/>
        <v>11.169064633170223</v>
      </c>
      <c r="H78" s="46" t="str">
        <f t="shared" si="2"/>
        <v>YES</v>
      </c>
      <c r="I78" s="48">
        <v>700</v>
      </c>
    </row>
    <row r="79" spans="1:9" ht="24.95" customHeight="1" thickTop="1" thickBot="1" x14ac:dyDescent="0.25">
      <c r="A79" s="68">
        <v>29</v>
      </c>
      <c r="B79" s="6">
        <v>0.9</v>
      </c>
      <c r="C79" s="54">
        <v>60</v>
      </c>
      <c r="D79" s="31">
        <f t="shared" si="0"/>
        <v>54</v>
      </c>
      <c r="E79" s="51">
        <v>19.3</v>
      </c>
      <c r="F79" s="15">
        <v>7.06</v>
      </c>
      <c r="G79" s="33">
        <f t="shared" si="1"/>
        <v>10.311078489227736</v>
      </c>
      <c r="H79" s="46" t="str">
        <f t="shared" si="2"/>
        <v>YES</v>
      </c>
      <c r="I79" s="48">
        <v>700</v>
      </c>
    </row>
    <row r="80" spans="1:9" ht="24.95" customHeight="1" thickTop="1" x14ac:dyDescent="0.2">
      <c r="A80" s="68">
        <v>30</v>
      </c>
      <c r="B80" s="6">
        <v>0.95</v>
      </c>
      <c r="C80" s="54">
        <v>60</v>
      </c>
      <c r="D80" s="31">
        <f t="shared" si="0"/>
        <v>57</v>
      </c>
      <c r="E80" s="51">
        <v>19.5</v>
      </c>
      <c r="F80" s="15">
        <v>7.04</v>
      </c>
      <c r="G80" s="33">
        <f t="shared" si="1"/>
        <v>10.154975799531989</v>
      </c>
      <c r="H80" s="46" t="str">
        <f>IF(D80&gt;G80,"YES","NO")</f>
        <v>YES</v>
      </c>
      <c r="I80" s="48">
        <v>700</v>
      </c>
    </row>
    <row r="81" spans="1:9" ht="24.95" customHeight="1" thickBot="1" x14ac:dyDescent="0.25">
      <c r="A81" s="69">
        <v>31</v>
      </c>
      <c r="B81" s="8"/>
      <c r="C81" s="50"/>
      <c r="D81" s="32" t="str">
        <f t="shared" si="0"/>
        <v/>
      </c>
      <c r="E81" s="52"/>
      <c r="F81" s="19"/>
      <c r="G81" s="32" t="str">
        <f t="shared" si="1"/>
        <v/>
      </c>
      <c r="H81" s="47" t="str">
        <f>IF(D81&gt;G81,"YES","NO")</f>
        <v>NO</v>
      </c>
      <c r="I81" s="49"/>
    </row>
    <row r="82" spans="1:9" ht="16.5" thickTop="1" x14ac:dyDescent="0.3">
      <c r="A82" s="81" t="s">
        <v>46</v>
      </c>
      <c r="B82" s="27" t="s">
        <v>58</v>
      </c>
      <c r="C82" s="27"/>
      <c r="D82" s="80"/>
      <c r="E82" s="28"/>
      <c r="F82" s="29"/>
      <c r="G82" s="28"/>
      <c r="H82" s="94" t="s">
        <v>47</v>
      </c>
      <c r="I82" s="95"/>
    </row>
    <row r="83" spans="1:9" ht="25.5" customHeight="1" x14ac:dyDescent="0.2">
      <c r="A83" s="104"/>
      <c r="B83" s="104"/>
      <c r="C83" s="104"/>
      <c r="D83" s="104"/>
      <c r="E83" s="104"/>
      <c r="F83" s="104"/>
      <c r="G83" s="104"/>
      <c r="H83" s="104"/>
      <c r="I83" s="104"/>
    </row>
    <row r="84" spans="1:9" x14ac:dyDescent="0.2">
      <c r="A84" s="85" t="s">
        <v>11</v>
      </c>
      <c r="B84" s="85"/>
      <c r="C84" s="85"/>
      <c r="D84" s="85"/>
      <c r="E84" s="85"/>
      <c r="F84" s="85"/>
      <c r="G84" s="85"/>
      <c r="H84" s="85"/>
      <c r="I84" s="85"/>
    </row>
  </sheetData>
  <sheetProtection password="CCC7" sheet="1"/>
  <mergeCells count="57">
    <mergeCell ref="A83:I83"/>
    <mergeCell ref="A84:I84"/>
    <mergeCell ref="A1:G1"/>
    <mergeCell ref="F36:I36"/>
    <mergeCell ref="A36:E36"/>
    <mergeCell ref="A40:E42"/>
    <mergeCell ref="A37:D37"/>
    <mergeCell ref="A38:D38"/>
    <mergeCell ref="A39:D39"/>
    <mergeCell ref="H10:I10"/>
    <mergeCell ref="H11:I11"/>
    <mergeCell ref="H12:I12"/>
    <mergeCell ref="H38:I39"/>
    <mergeCell ref="F38:G39"/>
    <mergeCell ref="H5:I5"/>
    <mergeCell ref="H6:I6"/>
    <mergeCell ref="H8:I8"/>
    <mergeCell ref="F37:G37"/>
    <mergeCell ref="H13:I13"/>
    <mergeCell ref="H14:I14"/>
    <mergeCell ref="H15:I15"/>
    <mergeCell ref="H16:I16"/>
    <mergeCell ref="H37:I37"/>
    <mergeCell ref="H17:I17"/>
    <mergeCell ref="H9:I9"/>
    <mergeCell ref="H82:I82"/>
    <mergeCell ref="B3:D3"/>
    <mergeCell ref="H34:I34"/>
    <mergeCell ref="H35:I35"/>
    <mergeCell ref="H28:I28"/>
    <mergeCell ref="H29:I29"/>
    <mergeCell ref="H18:I18"/>
    <mergeCell ref="H19:I19"/>
    <mergeCell ref="H20:I20"/>
    <mergeCell ref="H21:I21"/>
    <mergeCell ref="A46:G46"/>
    <mergeCell ref="B47:C47"/>
    <mergeCell ref="H23:I23"/>
    <mergeCell ref="A44:I44"/>
    <mergeCell ref="H4:I4"/>
    <mergeCell ref="H7:I7"/>
    <mergeCell ref="A2:G2"/>
    <mergeCell ref="A45:I45"/>
    <mergeCell ref="A43:I43"/>
    <mergeCell ref="F42:H42"/>
    <mergeCell ref="F41:H41"/>
    <mergeCell ref="H24:I24"/>
    <mergeCell ref="H25:I25"/>
    <mergeCell ref="H26:I26"/>
    <mergeCell ref="H27:I27"/>
    <mergeCell ref="F40:I40"/>
    <mergeCell ref="F3:G3"/>
    <mergeCell ref="H30:I30"/>
    <mergeCell ref="H31:I31"/>
    <mergeCell ref="H32:I32"/>
    <mergeCell ref="H33:I33"/>
    <mergeCell ref="H22:I22"/>
  </mergeCells>
  <phoneticPr fontId="0" type="noConversion"/>
  <printOptions horizontalCentered="1"/>
  <pageMargins left="0.28000000000000003" right="0.28000000000000003" top="0.5" bottom="0.5" header="0.5" footer="0.5"/>
  <pageSetup scale="73" fitToHeight="0" orientation="portrait" r:id="rId1"/>
  <headerFooter alignWithMargins="0"/>
  <rowBreaks count="1" manualBreakCount="1">
    <brk id="4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6d322fe65ce64fa4fcce03b078f59bd9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25fce0a72b979b15cea7421c8563ac14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2020-10-31T07:00:00+00:00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http://www.oregon.gov/oha/PH/HEALTHYENVIRONMENTS/DRINKINGWATER/MONITORING/Documents/turb-conv-direct.xls</Url>
      <Description>Turbidity Reporting Form/CT Calculator - Conventional or Direct Filtration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077B146-AAD1-4BA0-83DB-72CBDF518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AE54E6-E403-4E15-A55D-0B6EE51773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4EA18F-9C94-4231-A887-429C629281E2}">
  <ds:schemaRefs>
    <ds:schemaRef ds:uri="98000937-51d4-4125-8c37-55d57d3060bc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cbbf5116-cbf3-4a77-9b69-168f3aa09a43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6762E87C-48DB-4E90-99E8-324D9122827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Turbidity and CTs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Ryan Baxter</cp:lastModifiedBy>
  <cp:lastPrinted>2016-09-19T19:35:10Z</cp:lastPrinted>
  <dcterms:created xsi:type="dcterms:W3CDTF">2008-11-12T20:47:25Z</dcterms:created>
  <dcterms:modified xsi:type="dcterms:W3CDTF">2024-10-02T22:17:12Z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PHExpirationDate">
    <vt:lpwstr>2020-10-31T00:00:00Z</vt:lpwstr>
  </property>
  <property fmtid="{D5CDD505-2E9C-101B-9397-08002B2CF9AE}" pid="15" name="WorkflowChangePath">
    <vt:lpwstr>54efda32-8423-4312-843f-d4f360edaf80,12;</vt:lpwstr>
  </property>
</Properties>
</file>