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Turbidity and CTs" sheetId="1" r:id="rId1"/>
  </sheets>
  <definedNames>
    <definedName name="_xlnm.Print_Area" localSheetId="0">'Turbidity and CTs'!$A$1:$I$83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<sst xmlns="http://schemas.openxmlformats.org/spreadsheetml/2006/main" count="93" uniqueCount="87">
  <si>
    <t xml:space="preserve">OHA - Drinking Water Services -Turbidity Monitoring Report Form </t>
  </si>
  <si>
    <t>County:</t>
  </si>
  <si>
    <t>Curry</t>
  </si>
  <si>
    <t>Conventional or Direct Filtration</t>
  </si>
  <si>
    <t xml:space="preserve">Month/Year: </t>
  </si>
  <si>
    <t xml:space="preserve">System Name: </t>
  </si>
  <si>
    <t>Rainbow Rock Village MHP</t>
  </si>
  <si>
    <t>ID#: 41-01062</t>
  </si>
  <si>
    <t xml:space="preserve">WTP :  TP - </t>
  </si>
  <si>
    <t xml:space="preserve"> A</t>
  </si>
  <si>
    <t>Day</t>
  </si>
  <si>
    <t>12 AM              [NTU]</t>
  </si>
  <si>
    <t>4 AM                [NTU]</t>
  </si>
  <si>
    <t>8 AM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</si>
  <si>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</si>
  <si>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</si>
  <si>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</si>
  <si>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</si>
  <si>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Monthly Summary (Answer Yes or No)</t>
  </si>
  <si>
    <t>95% of 4-hour turbidity readings ≤ 0.3 NTU?</t>
  </si>
  <si>
    <t>Yes</t>
  </si>
  <si>
    <t>CT's met everyday?
 (see back)</t>
  </si>
  <si>
    <t xml:space="preserve">All Cl2 residual at entry point
  ≥ 0.2 mg/l? </t>
  </si>
  <si>
    <t>All 4-hour turbidity readings ≤ 1 NTU?</t>
  </si>
  <si>
    <t xml:space="preserve">Yes 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</si>
  <si>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</si>
  <si>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PRINTED NAME:  Michael Murphy</t>
  </si>
  <si>
    <t>SIGNATURE:  Electronic submission</t>
  </si>
  <si>
    <t>DATE:05/09/2022</t>
  </si>
  <si>
    <t>PHONE #: ( 541 ) 253-6191</t>
  </si>
  <si>
    <t>CERT #: T-09453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</si>
  <si>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</si>
  <si>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</si>
  <si>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t xml:space="preserve">        PAGE 1 of 2</t>
  </si>
  <si>
    <t>OHA - Drinking Water Program - Surface Water Quality Data Form</t>
  </si>
  <si>
    <t>WTP - :  A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</si>
  <si>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</si>
  <si>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</si>
  <si>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</si>
  <si>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</si>
  <si>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</si>
  <si>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</si>
  <si>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</si>
  <si>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</si>
  <si>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</si>
  <si>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</si>
  <si>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</si>
  <si>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</si>
  <si>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</si>
  <si>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</si>
  <si>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</si>
  <si>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</si>
  <si>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</si>
  <si>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</si>
  <si>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t>1—6 am</t>
  </si>
  <si>
    <t>2—6 am</t>
  </si>
  <si>
    <t>3—6 am</t>
  </si>
  <si>
    <t>4—6 am</t>
  </si>
  <si>
    <t>5—6 am</t>
  </si>
  <si>
    <t>6—6 am</t>
  </si>
  <si>
    <t>7—6 am</t>
  </si>
  <si>
    <t>8—6 am</t>
  </si>
  <si>
    <t>9—6 am</t>
  </si>
  <si>
    <t>10—6 am</t>
  </si>
  <si>
    <t>11—6 am</t>
  </si>
  <si>
    <t>12—6 am</t>
  </si>
  <si>
    <t>13—6 am</t>
  </si>
  <si>
    <t>14—6 am</t>
  </si>
  <si>
    <t>15—6 am</t>
  </si>
  <si>
    <t>16—6 am</t>
  </si>
  <si>
    <t>17—6 am</t>
  </si>
  <si>
    <t>18—6 am</t>
  </si>
  <si>
    <t>19—6 am</t>
  </si>
  <si>
    <t>20—6 am</t>
  </si>
  <si>
    <t>21—6 am</t>
  </si>
  <si>
    <t>22—6 am</t>
  </si>
  <si>
    <t>23—6 am</t>
  </si>
  <si>
    <t>24—6 am</t>
  </si>
  <si>
    <t>25—6 am</t>
  </si>
  <si>
    <t>26—6 am</t>
  </si>
  <si>
    <t>27—6 am</t>
  </si>
  <si>
    <t>28—6 am</t>
  </si>
  <si>
    <t>29—6 am</t>
  </si>
  <si>
    <t>30—6 am</t>
  </si>
  <si>
    <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</si>
  <si>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 xml:space="preserve"> </t>
  </si>
  <si>
    <t>PAGE 2 of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</si>
</sst>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-YY"/>
    <numFmt numFmtId="166" formatCode="@"/>
    <numFmt numFmtId="167" formatCode="0.0"/>
    <numFmt numFmtId="168" formatCode="0.00"/>
    <numFmt numFmtId="169" formatCode="H:MM;@"/>
    <numFmt numFmtId="170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right" vertic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4" fontId="2" fillId="0" borderId="5" xfId="0" applyFont="1" applyBorder="1" applyAlignment="1" applyProtection="1">
      <alignment horizontal="center" vertical="center" shrinkToFit="1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/>
      <protection locked="0"/>
    </xf>
    <xf numFmtId="164" fontId="2" fillId="0" borderId="5" xfId="0" applyFont="1" applyBorder="1" applyAlignment="1" applyProtection="1">
      <alignment horizontal="right" vertical="center"/>
      <protection locked="0"/>
    </xf>
    <xf numFmtId="167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1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8" fontId="4" fillId="0" borderId="15" xfId="0" applyNumberFormat="1" applyFont="1" applyBorder="1" applyAlignment="1" applyProtection="1">
      <alignment horizontal="center"/>
      <protection locked="0"/>
    </xf>
    <xf numFmtId="168" fontId="4" fillId="0" borderId="16" xfId="0" applyNumberFormat="1" applyFont="1" applyBorder="1" applyAlignment="1" applyProtection="1">
      <alignment horizontal="center"/>
      <protection locked="0"/>
    </xf>
    <xf numFmtId="168" fontId="4" fillId="0" borderId="17" xfId="0" applyNumberFormat="1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 applyProtection="1">
      <alignment horizontal="center"/>
      <protection locked="0"/>
    </xf>
    <xf numFmtId="168" fontId="4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4" fillId="0" borderId="2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8" fontId="4" fillId="0" borderId="24" xfId="0" applyNumberFormat="1" applyFont="1" applyBorder="1" applyAlignment="1" applyProtection="1">
      <alignment horizontal="center"/>
      <protection locked="0"/>
    </xf>
    <xf numFmtId="168" fontId="4" fillId="0" borderId="25" xfId="0" applyNumberFormat="1" applyFont="1" applyBorder="1" applyAlignment="1" applyProtection="1">
      <alignment horizontal="center"/>
      <protection locked="0"/>
    </xf>
    <xf numFmtId="168" fontId="4" fillId="0" borderId="26" xfId="0" applyNumberFormat="1" applyFont="1" applyBorder="1" applyAlignment="1" applyProtection="1">
      <alignment horizontal="center"/>
      <protection locked="0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locked="0"/>
    </xf>
    <xf numFmtId="164" fontId="2" fillId="0" borderId="29" xfId="0" applyFont="1" applyBorder="1" applyAlignment="1" applyProtection="1">
      <alignment horizontal="center" wrapText="1"/>
      <protection locked="0"/>
    </xf>
    <xf numFmtId="164" fontId="2" fillId="0" borderId="14" xfId="0" applyFont="1" applyBorder="1" applyAlignment="1" applyProtection="1">
      <alignment horizontal="center" wrapText="1"/>
      <protection locked="0"/>
    </xf>
    <xf numFmtId="164" fontId="4" fillId="0" borderId="30" xfId="0" applyFont="1" applyBorder="1" applyAlignment="1" applyProtection="1">
      <alignment horizontal="center" vertical="center" wrapText="1"/>
      <protection locked="0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4" fillId="0" borderId="32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2" fillId="0" borderId="34" xfId="0" applyFont="1" applyBorder="1" applyAlignment="1" applyProtection="1">
      <alignment horizontal="center" vertical="center"/>
      <protection locked="0"/>
    </xf>
    <xf numFmtId="164" fontId="2" fillId="0" borderId="35" xfId="0" applyFont="1" applyBorder="1" applyAlignment="1" applyProtection="1">
      <alignment horizontal="center" vertical="center" wrapText="1"/>
      <protection locked="0"/>
    </xf>
    <xf numFmtId="164" fontId="2" fillId="0" borderId="13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vertical="top" wrapText="1"/>
      <protection locked="0"/>
    </xf>
    <xf numFmtId="164" fontId="2" fillId="0" borderId="38" xfId="0" applyFont="1" applyBorder="1" applyAlignment="1" applyProtection="1">
      <alignment wrapText="1"/>
      <protection locked="0"/>
    </xf>
    <xf numFmtId="164" fontId="2" fillId="0" borderId="37" xfId="0" applyFont="1" applyBorder="1" applyAlignment="1" applyProtection="1">
      <alignment wrapText="1"/>
      <protection locked="0"/>
    </xf>
    <xf numFmtId="164" fontId="7" fillId="0" borderId="39" xfId="0" applyFont="1" applyBorder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left" vertical="top" wrapText="1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left" vertical="center"/>
      <protection locked="0"/>
    </xf>
    <xf numFmtId="164" fontId="4" fillId="0" borderId="25" xfId="0" applyFont="1" applyBorder="1" applyAlignment="1" applyProtection="1">
      <alignment horizontal="center" vertical="center"/>
      <protection locked="0"/>
    </xf>
    <xf numFmtId="164" fontId="2" fillId="0" borderId="25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4" fontId="4" fillId="0" borderId="18" xfId="0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/>
    </xf>
    <xf numFmtId="164" fontId="4" fillId="0" borderId="41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4" fillId="0" borderId="42" xfId="0" applyFont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4" fontId="4" fillId="0" borderId="20" xfId="0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/>
    </xf>
    <xf numFmtId="167" fontId="4" fillId="0" borderId="26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70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3" fillId="0" borderId="39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Normal="80" zoomScaleSheetLayoutView="100" workbookViewId="0" topLeftCell="A47">
      <selection activeCell="I81" sqref="I81"/>
    </sheetView>
  </sheetViews>
  <sheetFormatPr defaultColWidth="9.140625" defaultRowHeight="12.75"/>
  <cols>
    <col min="1" max="1" width="15.8515625" style="1" customWidth="1"/>
    <col min="2" max="7" width="14.7109375" style="1" customWidth="1"/>
    <col min="8" max="8" width="19.8515625" style="1" customWidth="1"/>
    <col min="9" max="9" width="17.7109375" style="1" customWidth="1"/>
    <col min="10" max="16384" width="9.140625" style="1" customWidth="1"/>
  </cols>
  <sheetData>
    <row r="1" spans="1:9" s="5" customFormat="1" ht="19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4" t="s">
        <v>2</v>
      </c>
    </row>
    <row r="2" spans="1:9" s="5" customFormat="1" ht="20.25" customHeight="1">
      <c r="A2" s="6" t="s">
        <v>3</v>
      </c>
      <c r="B2" s="6"/>
      <c r="C2" s="6"/>
      <c r="D2" s="6"/>
      <c r="E2" s="6"/>
      <c r="F2" s="6"/>
      <c r="G2" s="6"/>
      <c r="H2" s="7" t="s">
        <v>4</v>
      </c>
      <c r="I2" s="8">
        <v>44652</v>
      </c>
    </row>
    <row r="3" spans="1:9" s="15" customFormat="1" ht="19.5" customHeight="1">
      <c r="A3" s="9" t="s">
        <v>5</v>
      </c>
      <c r="B3" s="10" t="s">
        <v>6</v>
      </c>
      <c r="C3" s="10"/>
      <c r="D3" s="10"/>
      <c r="E3" s="11" t="s">
        <v>7</v>
      </c>
      <c r="F3" s="12"/>
      <c r="G3" s="12"/>
      <c r="H3" s="13" t="s">
        <v>8</v>
      </c>
      <c r="I3" s="14" t="s">
        <v>9</v>
      </c>
    </row>
    <row r="4" spans="1:9" s="24" customFormat="1" ht="31.5" customHeight="1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22" t="s">
        <v>16</v>
      </c>
      <c r="H4" s="23" t="s">
        <v>17</v>
      </c>
      <c r="I4" s="23"/>
    </row>
    <row r="5" spans="1:9" ht="21.75" customHeight="1">
      <c r="A5" s="25">
        <v>1</v>
      </c>
      <c r="B5" s="26"/>
      <c r="C5" s="27"/>
      <c r="D5" s="27"/>
      <c r="E5" s="28"/>
      <c r="F5" s="29">
        <v>0.033</v>
      </c>
      <c r="G5" s="30">
        <v>0.036000000000000004</v>
      </c>
      <c r="H5" s="31">
        <v>0.036000000000000004</v>
      </c>
      <c r="I5" s="31"/>
    </row>
    <row r="6" spans="1:9" ht="21.75" customHeight="1">
      <c r="A6" s="32">
        <v>2</v>
      </c>
      <c r="B6" s="33">
        <v>0.03</v>
      </c>
      <c r="C6" s="34">
        <v>0.031</v>
      </c>
      <c r="D6" s="34">
        <v>0.033</v>
      </c>
      <c r="E6" s="35"/>
      <c r="F6" s="36"/>
      <c r="G6" s="37"/>
      <c r="H6" s="38">
        <v>0.033</v>
      </c>
      <c r="I6" s="38"/>
    </row>
    <row r="7" spans="1:9" ht="21.75" customHeight="1">
      <c r="A7" s="32">
        <v>3</v>
      </c>
      <c r="B7" s="33">
        <v>0.031</v>
      </c>
      <c r="C7" s="34">
        <v>0.03</v>
      </c>
      <c r="D7" s="34">
        <v>0.029</v>
      </c>
      <c r="E7" s="35">
        <v>0.026000000000000002</v>
      </c>
      <c r="F7" s="36"/>
      <c r="G7" s="37"/>
      <c r="H7" s="38">
        <v>0.031</v>
      </c>
      <c r="I7" s="38"/>
    </row>
    <row r="8" spans="1:9" ht="21.75" customHeight="1">
      <c r="A8" s="32">
        <v>4</v>
      </c>
      <c r="B8" s="33">
        <v>0.029</v>
      </c>
      <c r="C8" s="34">
        <v>0.027</v>
      </c>
      <c r="D8" s="34"/>
      <c r="E8" s="35"/>
      <c r="F8" s="36"/>
      <c r="G8" s="37"/>
      <c r="H8" s="38">
        <v>0.029</v>
      </c>
      <c r="I8" s="38"/>
    </row>
    <row r="9" spans="1:9" ht="21.75" customHeight="1">
      <c r="A9" s="32">
        <v>5</v>
      </c>
      <c r="B9" s="39">
        <v>0.027</v>
      </c>
      <c r="C9" s="39">
        <v>0.025</v>
      </c>
      <c r="D9" s="39">
        <v>0.025</v>
      </c>
      <c r="E9" s="39">
        <v>0.026000000000000002</v>
      </c>
      <c r="F9" s="39"/>
      <c r="G9" s="39"/>
      <c r="H9" s="38">
        <v>0.027</v>
      </c>
      <c r="I9" s="38"/>
    </row>
    <row r="10" spans="1:9" ht="21.75" customHeight="1">
      <c r="A10" s="32">
        <v>6</v>
      </c>
      <c r="B10" s="33"/>
      <c r="C10" s="34"/>
      <c r="D10" s="34"/>
      <c r="E10" s="35"/>
      <c r="F10" s="36"/>
      <c r="G10" s="37">
        <v>0.029</v>
      </c>
      <c r="H10" s="38">
        <v>0.029</v>
      </c>
      <c r="I10" s="38"/>
    </row>
    <row r="11" spans="1:9" ht="21.75" customHeight="1">
      <c r="A11" s="32">
        <v>7</v>
      </c>
      <c r="B11" s="33">
        <v>0.037</v>
      </c>
      <c r="C11" s="34">
        <v>0.04</v>
      </c>
      <c r="D11" s="34">
        <v>0.042</v>
      </c>
      <c r="E11" s="35">
        <v>0.04</v>
      </c>
      <c r="F11" s="36">
        <v>0.042</v>
      </c>
      <c r="G11" s="37"/>
      <c r="H11" s="38">
        <v>0.042</v>
      </c>
      <c r="I11" s="38"/>
    </row>
    <row r="12" spans="1:9" ht="21.75" customHeight="1">
      <c r="A12" s="32">
        <v>8</v>
      </c>
      <c r="B12" s="33"/>
      <c r="C12" s="34"/>
      <c r="D12" s="34"/>
      <c r="E12" s="35">
        <v>0.03</v>
      </c>
      <c r="F12" s="36">
        <v>0.033</v>
      </c>
      <c r="G12" s="37">
        <v>0.035</v>
      </c>
      <c r="H12" s="38">
        <v>0.035</v>
      </c>
      <c r="I12" s="38"/>
    </row>
    <row r="13" spans="1:9" ht="21.75" customHeight="1">
      <c r="A13" s="32">
        <v>9</v>
      </c>
      <c r="B13" s="33">
        <v>0.029</v>
      </c>
      <c r="C13" s="34">
        <v>0.028</v>
      </c>
      <c r="D13" s="34"/>
      <c r="E13" s="35"/>
      <c r="F13" s="36"/>
      <c r="G13" s="37"/>
      <c r="H13" s="38">
        <v>0.029</v>
      </c>
      <c r="I13" s="38"/>
    </row>
    <row r="14" spans="1:9" ht="21.75" customHeight="1">
      <c r="A14" s="32">
        <v>10</v>
      </c>
      <c r="B14" s="33">
        <v>0.025</v>
      </c>
      <c r="C14" s="34">
        <v>0.025</v>
      </c>
      <c r="D14" s="34">
        <v>0.027</v>
      </c>
      <c r="E14" s="35">
        <v>0.026000000000000002</v>
      </c>
      <c r="F14" s="36"/>
      <c r="G14" s="37"/>
      <c r="H14" s="38">
        <v>0.027</v>
      </c>
      <c r="I14" s="38"/>
    </row>
    <row r="15" spans="1:9" ht="21.75" customHeight="1">
      <c r="A15" s="32">
        <v>11</v>
      </c>
      <c r="B15" s="33">
        <v>0.028</v>
      </c>
      <c r="C15" s="34">
        <v>0.025</v>
      </c>
      <c r="D15" s="34">
        <v>0.027</v>
      </c>
      <c r="E15" s="35"/>
      <c r="F15" s="36"/>
      <c r="G15" s="37"/>
      <c r="H15" s="38">
        <v>0.028</v>
      </c>
      <c r="I15" s="38"/>
    </row>
    <row r="16" spans="1:9" ht="21.75" customHeight="1">
      <c r="A16" s="32">
        <v>12</v>
      </c>
      <c r="B16" s="33">
        <v>0.039</v>
      </c>
      <c r="C16" s="34">
        <v>0.043000000000000003</v>
      </c>
      <c r="D16" s="34">
        <v>0.04</v>
      </c>
      <c r="E16" s="35">
        <v>0.044</v>
      </c>
      <c r="F16" s="36"/>
      <c r="G16" s="37"/>
      <c r="H16" s="38">
        <v>0.044</v>
      </c>
      <c r="I16" s="38"/>
    </row>
    <row r="17" spans="1:9" ht="21.75" customHeight="1">
      <c r="A17" s="32">
        <v>13</v>
      </c>
      <c r="B17" s="33"/>
      <c r="C17" s="34"/>
      <c r="D17" s="34"/>
      <c r="E17" s="35"/>
      <c r="F17" s="36">
        <v>0.041</v>
      </c>
      <c r="G17" s="37">
        <v>0.042</v>
      </c>
      <c r="H17" s="38">
        <v>0.042</v>
      </c>
      <c r="I17" s="38"/>
    </row>
    <row r="18" spans="1:9" ht="21.75" customHeight="1">
      <c r="A18" s="32">
        <v>14</v>
      </c>
      <c r="B18" s="33">
        <v>0.04</v>
      </c>
      <c r="C18" s="34">
        <v>0.046</v>
      </c>
      <c r="D18" s="34">
        <v>0.047</v>
      </c>
      <c r="E18" s="35"/>
      <c r="F18" s="36"/>
      <c r="G18" s="37"/>
      <c r="H18" s="38">
        <v>0.047</v>
      </c>
      <c r="I18" s="38"/>
    </row>
    <row r="19" spans="1:9" ht="21.75" customHeight="1">
      <c r="A19" s="32">
        <v>15</v>
      </c>
      <c r="B19" s="33">
        <v>0.027</v>
      </c>
      <c r="C19" s="34">
        <v>0.025</v>
      </c>
      <c r="D19" s="34">
        <v>0.026000000000000002</v>
      </c>
      <c r="E19" s="35"/>
      <c r="F19" s="36"/>
      <c r="G19" s="37"/>
      <c r="H19" s="38">
        <v>0.027</v>
      </c>
      <c r="I19" s="38"/>
    </row>
    <row r="20" spans="1:9" ht="21.75" customHeight="1">
      <c r="A20" s="32">
        <v>16</v>
      </c>
      <c r="B20" s="33">
        <v>0.03</v>
      </c>
      <c r="C20" s="34">
        <v>0.032</v>
      </c>
      <c r="D20" s="34">
        <v>0.033</v>
      </c>
      <c r="E20" s="35">
        <v>0.031</v>
      </c>
      <c r="F20" s="36">
        <v>0.032</v>
      </c>
      <c r="G20" s="37"/>
      <c r="H20" s="38">
        <v>0.033</v>
      </c>
      <c r="I20" s="38"/>
    </row>
    <row r="21" spans="1:9" ht="21.75" customHeight="1">
      <c r="A21" s="32">
        <v>17</v>
      </c>
      <c r="B21" s="33"/>
      <c r="C21" s="34"/>
      <c r="D21" s="34"/>
      <c r="E21" s="35"/>
      <c r="F21" s="36"/>
      <c r="G21" s="37">
        <v>0.03</v>
      </c>
      <c r="H21" s="38">
        <v>0.03</v>
      </c>
      <c r="I21" s="38"/>
    </row>
    <row r="22" spans="1:9" ht="21.75" customHeight="1">
      <c r="A22" s="32">
        <v>18</v>
      </c>
      <c r="B22" s="33">
        <v>0.031</v>
      </c>
      <c r="C22" s="34">
        <v>0.032</v>
      </c>
      <c r="D22" s="34">
        <v>0.03</v>
      </c>
      <c r="E22" s="35"/>
      <c r="F22" s="36"/>
      <c r="G22" s="37"/>
      <c r="H22" s="38">
        <v>0.031</v>
      </c>
      <c r="I22" s="38"/>
    </row>
    <row r="23" spans="1:9" ht="21.75" customHeight="1">
      <c r="A23" s="32">
        <v>19</v>
      </c>
      <c r="B23" s="33">
        <v>0.029</v>
      </c>
      <c r="C23" s="34">
        <v>0.027</v>
      </c>
      <c r="D23" s="34">
        <v>0.025</v>
      </c>
      <c r="E23" s="35">
        <v>0.027</v>
      </c>
      <c r="F23" s="36"/>
      <c r="G23" s="37"/>
      <c r="H23" s="38">
        <v>0.029</v>
      </c>
      <c r="I23" s="38"/>
    </row>
    <row r="24" spans="1:9" ht="21.75" customHeight="1">
      <c r="A24" s="32">
        <v>20</v>
      </c>
      <c r="B24" s="33">
        <v>0.025</v>
      </c>
      <c r="C24" s="34"/>
      <c r="D24" s="34"/>
      <c r="E24" s="35"/>
      <c r="F24" s="36"/>
      <c r="G24" s="37"/>
      <c r="H24" s="38">
        <v>0.025</v>
      </c>
      <c r="I24" s="38"/>
    </row>
    <row r="25" spans="1:9" ht="21.75" customHeight="1">
      <c r="A25" s="32">
        <v>21</v>
      </c>
      <c r="B25" s="33">
        <v>0.026000000000000002</v>
      </c>
      <c r="C25" s="34">
        <v>0.028</v>
      </c>
      <c r="D25" s="34">
        <v>0.027</v>
      </c>
      <c r="E25" s="35">
        <v>0.026000000000000002</v>
      </c>
      <c r="F25" s="36">
        <v>0.029</v>
      </c>
      <c r="G25" s="37">
        <v>0.026000000000000002</v>
      </c>
      <c r="H25" s="38">
        <v>0.029</v>
      </c>
      <c r="I25" s="38"/>
    </row>
    <row r="26" spans="1:9" ht="21.75" customHeight="1">
      <c r="A26" s="32">
        <v>22</v>
      </c>
      <c r="B26" s="33">
        <v>0.031</v>
      </c>
      <c r="C26" s="34">
        <v>0.03</v>
      </c>
      <c r="D26" s="34"/>
      <c r="E26" s="35"/>
      <c r="F26" s="36"/>
      <c r="G26" s="37"/>
      <c r="H26" s="38">
        <v>0.031</v>
      </c>
      <c r="I26" s="38"/>
    </row>
    <row r="27" spans="1:9" ht="21.75" customHeight="1">
      <c r="A27" s="32">
        <v>23</v>
      </c>
      <c r="B27" s="33">
        <v>0.032</v>
      </c>
      <c r="C27" s="34">
        <v>0.035</v>
      </c>
      <c r="D27" s="34">
        <v>0.037</v>
      </c>
      <c r="E27" s="35">
        <v>0.035</v>
      </c>
      <c r="F27" s="36">
        <v>0.037</v>
      </c>
      <c r="G27" s="37"/>
      <c r="H27" s="38">
        <v>0.037</v>
      </c>
      <c r="I27" s="38"/>
    </row>
    <row r="28" spans="1:9" ht="21.75" customHeight="1">
      <c r="A28" s="32">
        <v>24</v>
      </c>
      <c r="B28" s="33">
        <v>0.039</v>
      </c>
      <c r="C28" s="34">
        <v>0.036000000000000004</v>
      </c>
      <c r="D28" s="34"/>
      <c r="E28" s="35"/>
      <c r="F28" s="36"/>
      <c r="G28" s="37">
        <v>0.037</v>
      </c>
      <c r="H28" s="38">
        <v>0.039</v>
      </c>
      <c r="I28" s="38"/>
    </row>
    <row r="29" spans="1:9" ht="21.75" customHeight="1">
      <c r="A29" s="32">
        <v>25</v>
      </c>
      <c r="B29" s="33"/>
      <c r="C29" s="34"/>
      <c r="D29" s="34"/>
      <c r="E29" s="35">
        <v>0.04</v>
      </c>
      <c r="F29" s="36">
        <v>0.042</v>
      </c>
      <c r="G29" s="37">
        <v>0.044</v>
      </c>
      <c r="H29" s="38">
        <v>0.044</v>
      </c>
      <c r="I29" s="38"/>
    </row>
    <row r="30" spans="1:9" ht="21.75" customHeight="1">
      <c r="A30" s="32">
        <v>26</v>
      </c>
      <c r="B30" s="33"/>
      <c r="C30" s="34"/>
      <c r="D30" s="34"/>
      <c r="E30" s="35">
        <v>0.038</v>
      </c>
      <c r="F30" s="36">
        <v>0.036000000000000004</v>
      </c>
      <c r="G30" s="37">
        <v>0.033</v>
      </c>
      <c r="H30" s="38">
        <v>0.038700000000000005</v>
      </c>
      <c r="I30" s="38"/>
    </row>
    <row r="31" spans="1:9" ht="21.75" customHeight="1">
      <c r="A31" s="32">
        <v>27</v>
      </c>
      <c r="B31" s="33">
        <v>0.032</v>
      </c>
      <c r="C31" s="34">
        <v>0.031</v>
      </c>
      <c r="D31" s="34"/>
      <c r="E31" s="35"/>
      <c r="F31" s="36"/>
      <c r="G31" s="37"/>
      <c r="H31" s="38">
        <v>0.032</v>
      </c>
      <c r="I31" s="38"/>
    </row>
    <row r="32" spans="1:9" ht="21.75" customHeight="1">
      <c r="A32" s="32">
        <v>28</v>
      </c>
      <c r="B32" s="33">
        <v>0.028</v>
      </c>
      <c r="C32" s="34">
        <v>0.025</v>
      </c>
      <c r="D32" s="34">
        <v>0.026000000000000002</v>
      </c>
      <c r="E32" s="35">
        <v>0.027</v>
      </c>
      <c r="F32" s="36"/>
      <c r="G32" s="37"/>
      <c r="H32" s="38">
        <v>0.027</v>
      </c>
      <c r="I32" s="38"/>
    </row>
    <row r="33" spans="1:9" ht="21.75" customHeight="1">
      <c r="A33" s="32">
        <v>29</v>
      </c>
      <c r="B33" s="33">
        <v>0.029</v>
      </c>
      <c r="C33" s="34">
        <v>0.026000000000000002</v>
      </c>
      <c r="D33" s="34">
        <v>0.025</v>
      </c>
      <c r="E33" s="35">
        <v>0.025</v>
      </c>
      <c r="F33" s="36">
        <v>0.029</v>
      </c>
      <c r="G33" s="37"/>
      <c r="H33" s="38">
        <v>0.029</v>
      </c>
      <c r="I33" s="38"/>
    </row>
    <row r="34" spans="1:9" ht="21.75" customHeight="1">
      <c r="A34" s="32">
        <v>30</v>
      </c>
      <c r="B34" s="33"/>
      <c r="C34" s="34"/>
      <c r="D34" s="34"/>
      <c r="E34" s="35"/>
      <c r="F34" s="36">
        <v>0.026000000000000002</v>
      </c>
      <c r="G34" s="37">
        <v>0.025</v>
      </c>
      <c r="H34" s="38">
        <v>0.026000000000000002</v>
      </c>
      <c r="I34" s="38"/>
    </row>
    <row r="35" spans="1:9" ht="21.75" customHeight="1">
      <c r="A35" s="40"/>
      <c r="B35" s="41"/>
      <c r="C35" s="42"/>
      <c r="D35" s="42"/>
      <c r="E35" s="43"/>
      <c r="F35" s="44"/>
      <c r="G35" s="45"/>
      <c r="H35" s="46"/>
      <c r="I35" s="46"/>
    </row>
    <row r="36" spans="1:9" s="24" customFormat="1" ht="20.25" customHeight="1">
      <c r="A36" s="47"/>
      <c r="B36" s="47"/>
      <c r="C36" s="47"/>
      <c r="D36" s="47"/>
      <c r="E36" s="47"/>
      <c r="F36" s="48" t="s">
        <v>18</v>
      </c>
      <c r="G36" s="48"/>
      <c r="H36" s="48"/>
      <c r="I36" s="48"/>
    </row>
    <row r="37" spans="1:9" s="52" customFormat="1" ht="36.75" customHeight="1">
      <c r="A37" s="49" t="s">
        <v>19</v>
      </c>
      <c r="B37" s="49"/>
      <c r="C37" s="49"/>
      <c r="D37" s="49"/>
      <c r="E37" s="50" t="s">
        <v>20</v>
      </c>
      <c r="F37" s="51" t="s">
        <v>21</v>
      </c>
      <c r="G37" s="51"/>
      <c r="H37" s="51" t="s">
        <v>22</v>
      </c>
      <c r="I37" s="51"/>
    </row>
    <row r="38" spans="1:9" s="52" customFormat="1" ht="15" customHeight="1">
      <c r="A38" s="53" t="s">
        <v>23</v>
      </c>
      <c r="B38" s="53"/>
      <c r="C38" s="53"/>
      <c r="D38" s="53"/>
      <c r="E38" s="54" t="s">
        <v>20</v>
      </c>
      <c r="F38" s="55" t="s">
        <v>20</v>
      </c>
      <c r="G38" s="55"/>
      <c r="H38" s="56" t="s">
        <v>24</v>
      </c>
      <c r="I38" s="56"/>
    </row>
    <row r="39" spans="1:9" s="52" customFormat="1" ht="22.5" customHeight="1">
      <c r="A39" s="57" t="s">
        <v>25</v>
      </c>
      <c r="B39" s="57"/>
      <c r="C39" s="57"/>
      <c r="D39" s="57"/>
      <c r="E39" s="58" t="s">
        <v>20</v>
      </c>
      <c r="F39" s="55"/>
      <c r="G39" s="55"/>
      <c r="H39" s="56"/>
      <c r="I39" s="56"/>
    </row>
    <row r="40" spans="1:9" s="24" customFormat="1" ht="20.25" customHeight="1">
      <c r="A40" s="59"/>
      <c r="B40" s="59"/>
      <c r="C40" s="59"/>
      <c r="D40" s="59"/>
      <c r="E40" s="59"/>
      <c r="F40" s="60" t="s">
        <v>26</v>
      </c>
      <c r="G40" s="60"/>
      <c r="H40" s="60"/>
      <c r="I40" s="60"/>
    </row>
    <row r="41" spans="1:9" s="24" customFormat="1" ht="20.25" customHeight="1">
      <c r="A41" s="59"/>
      <c r="B41" s="59"/>
      <c r="C41" s="59"/>
      <c r="D41" s="59"/>
      <c r="E41" s="59"/>
      <c r="F41" s="60" t="s">
        <v>27</v>
      </c>
      <c r="G41" s="60"/>
      <c r="H41" s="60"/>
      <c r="I41" s="61" t="s">
        <v>28</v>
      </c>
    </row>
    <row r="42" spans="1:9" s="24" customFormat="1" ht="21" customHeight="1">
      <c r="A42" s="59"/>
      <c r="B42" s="59"/>
      <c r="C42" s="59"/>
      <c r="D42" s="59"/>
      <c r="E42" s="59"/>
      <c r="F42" s="60" t="s">
        <v>29</v>
      </c>
      <c r="G42" s="60"/>
      <c r="H42" s="60"/>
      <c r="I42" s="61" t="s">
        <v>30</v>
      </c>
    </row>
    <row r="43" spans="1:9" s="63" customFormat="1" ht="14.25" customHeight="1">
      <c r="A43" s="62" t="s">
        <v>31</v>
      </c>
      <c r="B43" s="62"/>
      <c r="C43" s="62"/>
      <c r="D43" s="62"/>
      <c r="E43" s="62"/>
      <c r="F43" s="62"/>
      <c r="G43" s="62"/>
      <c r="H43" s="62"/>
      <c r="I43" s="62"/>
    </row>
    <row r="44" spans="1:9" s="63" customFormat="1" ht="18.75" customHeight="1">
      <c r="A44" s="64" t="s">
        <v>32</v>
      </c>
      <c r="B44" s="64"/>
      <c r="C44" s="64"/>
      <c r="D44" s="64"/>
      <c r="E44" s="64"/>
      <c r="F44" s="64"/>
      <c r="G44" s="64"/>
      <c r="H44" s="64"/>
      <c r="I44" s="64"/>
    </row>
    <row r="45" spans="1:9" ht="12.75" customHeight="1">
      <c r="A45" s="65" t="s">
        <v>33</v>
      </c>
      <c r="B45" s="65"/>
      <c r="C45" s="65"/>
      <c r="D45" s="65"/>
      <c r="E45" s="65"/>
      <c r="F45" s="65"/>
      <c r="G45" s="65"/>
      <c r="H45" s="65"/>
      <c r="I45" s="65"/>
    </row>
    <row r="46" spans="1:9" ht="12.75">
      <c r="A46" s="66" t="s">
        <v>34</v>
      </c>
      <c r="B46" s="66"/>
      <c r="C46" s="66"/>
      <c r="D46" s="66"/>
      <c r="E46" s="66"/>
      <c r="F46" s="66"/>
      <c r="G46" s="66"/>
      <c r="H46" s="67" t="s">
        <v>35</v>
      </c>
      <c r="I46" s="68"/>
    </row>
    <row r="47" spans="1:9" ht="12.75">
      <c r="A47" s="9" t="s">
        <v>5</v>
      </c>
      <c r="B47" s="10" t="s">
        <v>6</v>
      </c>
      <c r="C47" s="10"/>
      <c r="D47" s="69" t="s">
        <v>7</v>
      </c>
      <c r="E47" s="70"/>
      <c r="F47" s="69" t="s">
        <v>36</v>
      </c>
      <c r="G47" s="71">
        <v>44652</v>
      </c>
      <c r="H47" s="72" t="s">
        <v>37</v>
      </c>
      <c r="I47" s="73">
        <v>1</v>
      </c>
    </row>
    <row r="48" spans="1:9" ht="12.75">
      <c r="A48" s="74"/>
      <c r="B48" s="75"/>
      <c r="C48" s="75"/>
      <c r="D48" s="75"/>
      <c r="E48" s="75"/>
      <c r="F48" s="75"/>
      <c r="G48" s="75"/>
      <c r="H48" s="75"/>
      <c r="I48" s="76"/>
    </row>
    <row r="49" spans="1:9" ht="12.75">
      <c r="A49" s="77" t="s">
        <v>38</v>
      </c>
      <c r="B49" s="78" t="s">
        <v>39</v>
      </c>
      <c r="C49" s="79" t="s">
        <v>40</v>
      </c>
      <c r="D49" s="79" t="s">
        <v>41</v>
      </c>
      <c r="E49" s="79" t="s">
        <v>42</v>
      </c>
      <c r="F49" s="79" t="s">
        <v>43</v>
      </c>
      <c r="G49" s="79" t="s">
        <v>44</v>
      </c>
      <c r="H49" s="79" t="s">
        <v>45</v>
      </c>
      <c r="I49" s="80" t="s">
        <v>46</v>
      </c>
    </row>
    <row r="50" spans="1:9" ht="12.75">
      <c r="A50" s="81"/>
      <c r="B50" s="82" t="s">
        <v>47</v>
      </c>
      <c r="C50" s="82" t="s">
        <v>48</v>
      </c>
      <c r="D50" s="83" t="s">
        <v>49</v>
      </c>
      <c r="E50" s="82" t="s">
        <v>50</v>
      </c>
      <c r="F50" s="82"/>
      <c r="G50" s="82" t="s">
        <v>51</v>
      </c>
      <c r="H50" s="82" t="s">
        <v>52</v>
      </c>
      <c r="I50" s="84" t="s">
        <v>53</v>
      </c>
    </row>
    <row r="51" spans="1:9" ht="24" customHeight="1">
      <c r="A51" s="25" t="s">
        <v>54</v>
      </c>
      <c r="B51" s="26">
        <v>0.78</v>
      </c>
      <c r="C51" s="85">
        <v>58</v>
      </c>
      <c r="D51" s="86">
        <f>IF(B51="","",B51*C51)</f>
        <v>45.24</v>
      </c>
      <c r="E51" s="87">
        <v>12.1</v>
      </c>
      <c r="F51" s="29">
        <v>6.91</v>
      </c>
      <c r="G51" s="88">
        <f>IF(B51="","",IF(E51&lt;12.5,(0.353*$I$47)*(12.006+EXP(2.46-0.073*E51+0.125*B51+0.389*F51)),(0.361*$I$47)*(-2.261+EXP(2.69-0.065*E51+0.111*B51+0.361*F51))))</f>
        <v>31.92345098821894</v>
      </c>
      <c r="H51" s="89" t="str">
        <f>IF(D51&gt;G51,"YES","NO")</f>
        <v>YES</v>
      </c>
      <c r="I51" s="90">
        <v>14.1</v>
      </c>
    </row>
    <row r="52" spans="1:9" ht="24" customHeight="1">
      <c r="A52" s="32" t="s">
        <v>55</v>
      </c>
      <c r="B52" s="33">
        <v>0.72</v>
      </c>
      <c r="C52" s="91">
        <v>58</v>
      </c>
      <c r="D52" s="92">
        <f>IF(B52="","",B52*C52)</f>
        <v>41.76</v>
      </c>
      <c r="E52" s="93">
        <v>12</v>
      </c>
      <c r="F52" s="36">
        <v>6.94</v>
      </c>
      <c r="G52" s="88">
        <f>IF(B52="","",IF(E52&lt;12.5,(0.353*$I$47)*(12.006+EXP(2.46-0.073*E52+0.125*B52+0.389*F52)),(0.361*$I$47)*(-2.261+EXP(2.69-0.065*E52+0.111*B52+0.361*F52))))</f>
        <v>32.242829894145615</v>
      </c>
      <c r="H52" s="94" t="str">
        <f>IF(D52&gt;G52,"YES","NO")</f>
        <v>YES</v>
      </c>
      <c r="I52" s="95">
        <v>8.06</v>
      </c>
    </row>
    <row r="53" spans="1:9" ht="24" customHeight="1">
      <c r="A53" s="32" t="s">
        <v>56</v>
      </c>
      <c r="B53" s="33">
        <v>0.8</v>
      </c>
      <c r="C53" s="91">
        <v>58</v>
      </c>
      <c r="D53" s="92">
        <f>IF(B53="","",B53*C53)</f>
        <v>46.400000000000006</v>
      </c>
      <c r="E53" s="93">
        <v>12.3</v>
      </c>
      <c r="F53" s="36">
        <v>6.96</v>
      </c>
      <c r="G53" s="88">
        <f>IF(B53="","",IF(E53&lt;12.5,(0.353*$I$47)*(12.006+EXP(2.46-0.073*E53+0.125*B53+0.389*F53)),(0.361*$I$47)*(-2.261+EXP(2.69-0.065*E53+0.111*B53+0.361*F53))))</f>
        <v>32.12768783665242</v>
      </c>
      <c r="H53" s="94" t="str">
        <f>IF(D53&gt;G53,"YES","NO")</f>
        <v>YES</v>
      </c>
      <c r="I53" s="96">
        <v>13.54</v>
      </c>
    </row>
    <row r="54" spans="1:9" ht="24" customHeight="1">
      <c r="A54" s="32" t="s">
        <v>57</v>
      </c>
      <c r="B54" s="33">
        <v>0.82</v>
      </c>
      <c r="C54" s="91">
        <v>58</v>
      </c>
      <c r="D54" s="92">
        <f>IF(B54="","",B54*C54)</f>
        <v>47.56</v>
      </c>
      <c r="E54" s="93">
        <v>12.5</v>
      </c>
      <c r="F54" s="36">
        <v>6.98</v>
      </c>
      <c r="G54" s="88">
        <f>IF(B54="","",IF(E54&lt;12.5,(0.353*$I$47)*(12.006+EXP(2.46-0.073*E54+0.125*B54+0.389*F54)),(0.361*$I$47)*(-2.261+EXP(2.69-0.065*E54+0.111*B54+0.361*F54))))</f>
        <v>31.301973594283666</v>
      </c>
      <c r="H54" s="94" t="str">
        <f>IF(D54&gt;G54,"YES","NO")</f>
        <v>YES</v>
      </c>
      <c r="I54" s="96">
        <v>8.82</v>
      </c>
    </row>
    <row r="55" spans="1:9" ht="24" customHeight="1">
      <c r="A55" s="32" t="s">
        <v>58</v>
      </c>
      <c r="B55" s="33">
        <v>0.84</v>
      </c>
      <c r="C55" s="85">
        <v>58</v>
      </c>
      <c r="D55" s="92">
        <f>IF(B55="","",B55*C55)</f>
        <v>48.72</v>
      </c>
      <c r="E55" s="93">
        <v>12.3</v>
      </c>
      <c r="F55" s="36">
        <v>6.97</v>
      </c>
      <c r="G55" s="88">
        <f>IF(B55="","",IF(E55&lt;12.5,(0.353*$I$47)*(12.006+EXP(2.46-0.073*E55+0.125*B55+0.389*F55)),(0.361*$I$47)*(-2.261+EXP(2.69-0.065*E55+0.111*B55+0.361*F55))))</f>
        <v>32.37673147125475</v>
      </c>
      <c r="H55" s="94" t="str">
        <f>IF(D55&gt;G55,"YES","NO")</f>
        <v>YES</v>
      </c>
      <c r="I55" s="96">
        <v>9.72</v>
      </c>
    </row>
    <row r="56" spans="1:9" ht="24" customHeight="1">
      <c r="A56" s="32" t="s">
        <v>59</v>
      </c>
      <c r="B56" s="33">
        <v>0.8</v>
      </c>
      <c r="C56" s="91">
        <v>58</v>
      </c>
      <c r="D56" s="92">
        <f>IF(B56="","",B56*C56)</f>
        <v>46.400000000000006</v>
      </c>
      <c r="E56" s="93">
        <v>12.1</v>
      </c>
      <c r="F56" s="36">
        <v>6.95</v>
      </c>
      <c r="G56" s="88">
        <f>IF(B56="","",IF(E56&lt;12.5,(0.353*$I$47)*(12.006+EXP(2.46-0.073*E56+0.125*B56+0.389*F56)),(0.361*$I$47)*(-2.261+EXP(2.69-0.065*E56+0.111*B56+0.361*F56))))</f>
        <v>32.42799037922954</v>
      </c>
      <c r="H56" s="94" t="str">
        <f>IF(D56&gt;G56,"YES","NO")</f>
        <v>YES</v>
      </c>
      <c r="I56" s="96">
        <v>9.44</v>
      </c>
    </row>
    <row r="57" spans="1:9" ht="24" customHeight="1">
      <c r="A57" s="32" t="s">
        <v>60</v>
      </c>
      <c r="B57" s="33">
        <v>0.82</v>
      </c>
      <c r="C57" s="91">
        <v>58</v>
      </c>
      <c r="D57" s="92">
        <f>IF(B57="","",B57*C57)</f>
        <v>47.56</v>
      </c>
      <c r="E57" s="93">
        <v>12.2</v>
      </c>
      <c r="F57" s="36">
        <v>6.97</v>
      </c>
      <c r="G57" s="88">
        <f>IF(B57="","",IF(E57&lt;12.5,(0.353*$I$47)*(12.006+EXP(2.46-0.073*E57+0.125*B57+0.389*F57)),(0.361*$I$47)*(-2.261+EXP(2.69-0.065*E57+0.111*B57+0.361*F57))))</f>
        <v>32.512121492017855</v>
      </c>
      <c r="H57" s="94" t="str">
        <f>IF(D57&gt;G57,"YES","NO")</f>
        <v>YES</v>
      </c>
      <c r="I57" s="96">
        <v>10.35</v>
      </c>
    </row>
    <row r="58" spans="1:9" ht="24" customHeight="1">
      <c r="A58" s="32" t="s">
        <v>61</v>
      </c>
      <c r="B58" s="33">
        <v>0.84</v>
      </c>
      <c r="C58" s="91">
        <v>58</v>
      </c>
      <c r="D58" s="92">
        <f>IF(B58="","",B58*C58)</f>
        <v>48.72</v>
      </c>
      <c r="E58" s="93">
        <v>12.4</v>
      </c>
      <c r="F58" s="36">
        <v>6.96</v>
      </c>
      <c r="G58" s="88">
        <f>IF(B58="","",IF(E58&lt;12.5,(0.353*$I$47)*(12.006+EXP(2.46-0.073*E58+0.125*B58+0.389*F58)),(0.361*$I$47)*(-2.261+EXP(2.69-0.065*E58+0.111*B58+0.361*F58))))</f>
        <v>32.06361553741742</v>
      </c>
      <c r="H58" s="94" t="str">
        <f>IF(D58&gt;G58,"YES","NO")</f>
        <v>YES</v>
      </c>
      <c r="I58" s="96">
        <v>9.44</v>
      </c>
    </row>
    <row r="59" spans="1:9" ht="24" customHeight="1">
      <c r="A59" s="32" t="s">
        <v>62</v>
      </c>
      <c r="B59" s="33">
        <v>0.82</v>
      </c>
      <c r="C59" s="85">
        <v>58</v>
      </c>
      <c r="D59" s="92">
        <f>IF(B59="","",B59*C59)</f>
        <v>47.56</v>
      </c>
      <c r="E59" s="93">
        <v>12.3</v>
      </c>
      <c r="F59" s="36">
        <v>7</v>
      </c>
      <c r="G59" s="88">
        <f>IF(B59="","",IF(E59&lt;12.5,(0.353*$I$47)*(12.006+EXP(2.46-0.073*E59+0.125*B59+0.389*F59)),(0.361*$I$47)*(-2.261+EXP(2.69-0.065*E59+0.111*B59+0.361*F59))))</f>
        <v>32.635949253877186</v>
      </c>
      <c r="H59" s="94" t="str">
        <f>IF(D59&gt;G59,"YES","NO")</f>
        <v>YES</v>
      </c>
      <c r="I59" s="96">
        <v>7.15</v>
      </c>
    </row>
    <row r="60" spans="1:9" ht="24" customHeight="1">
      <c r="A60" s="32" t="s">
        <v>63</v>
      </c>
      <c r="B60" s="33">
        <v>0.87</v>
      </c>
      <c r="C60" s="91">
        <v>58</v>
      </c>
      <c r="D60" s="92">
        <f>IF(B60="","",B60*C60)</f>
        <v>50.46</v>
      </c>
      <c r="E60" s="93">
        <v>11.9</v>
      </c>
      <c r="F60" s="36">
        <v>7.02</v>
      </c>
      <c r="G60" s="88">
        <f>IF(B60="","",IF(E60&lt;12.5,(0.353*$I$47)*(12.006+EXP(2.46-0.073*E60+0.125*B60+0.389*F60)),(0.361*$I$47)*(-2.261+EXP(2.69-0.065*E60+0.111*B60+0.361*F60))))</f>
        <v>33.89050944328179</v>
      </c>
      <c r="H60" s="94" t="str">
        <f>IF(D60&gt;G60,"YES","NO")</f>
        <v>YES</v>
      </c>
      <c r="I60" s="96">
        <v>14.31</v>
      </c>
    </row>
    <row r="61" spans="1:9" ht="24" customHeight="1">
      <c r="A61" s="32" t="s">
        <v>64</v>
      </c>
      <c r="B61" s="33">
        <v>0.85</v>
      </c>
      <c r="C61" s="91">
        <v>58</v>
      </c>
      <c r="D61" s="92">
        <f>IF(B61="","",B61*C61)</f>
        <v>49.3</v>
      </c>
      <c r="E61" s="93">
        <v>11.7</v>
      </c>
      <c r="F61" s="36">
        <v>7</v>
      </c>
      <c r="G61" s="88">
        <f>IF(B61="","",IF(E61&lt;12.5,(0.353*$I$47)*(12.006+EXP(2.46-0.073*E61+0.125*B61+0.389*F61)),(0.361*$I$47)*(-2.261+EXP(2.69-0.065*E61+0.111*B61+0.361*F61))))</f>
        <v>34.01888486557956</v>
      </c>
      <c r="H61" s="94" t="str">
        <f>IF(D61&gt;G61,"YES","NO")</f>
        <v>YES</v>
      </c>
      <c r="I61" s="96">
        <v>8.68</v>
      </c>
    </row>
    <row r="62" spans="1:9" ht="24" customHeight="1">
      <c r="A62" s="32" t="s">
        <v>65</v>
      </c>
      <c r="B62" s="33">
        <v>0.87</v>
      </c>
      <c r="C62" s="91">
        <v>58</v>
      </c>
      <c r="D62" s="92">
        <f>IF(B62="","",B62*C62)</f>
        <v>50.46</v>
      </c>
      <c r="E62" s="93">
        <v>11.8</v>
      </c>
      <c r="F62" s="36">
        <v>7.02</v>
      </c>
      <c r="G62" s="88">
        <f>IF(B62="","",IF(E62&lt;12.5,(0.353*$I$47)*(12.006+EXP(2.46-0.073*E62+0.125*B62+0.389*F62)),(0.361*$I$47)*(-2.261+EXP(2.69-0.065*E62+0.111*B62+0.361*F62))))</f>
        <v>34.107763914848924</v>
      </c>
      <c r="H62" s="94" t="str">
        <f>IF(D62&gt;G62,"YES","NO")</f>
        <v>YES</v>
      </c>
      <c r="I62" s="96">
        <v>10.35</v>
      </c>
    </row>
    <row r="63" spans="1:9" ht="24" customHeight="1">
      <c r="A63" s="32" t="s">
        <v>66</v>
      </c>
      <c r="B63" s="33">
        <v>0.86</v>
      </c>
      <c r="C63" s="85">
        <v>58</v>
      </c>
      <c r="D63" s="92">
        <f>IF(B63="","",B63*C63)</f>
        <v>49.88</v>
      </c>
      <c r="E63" s="93">
        <v>11.6</v>
      </c>
      <c r="F63" s="36">
        <v>7.01</v>
      </c>
      <c r="G63" s="88">
        <f>IF(B63="","",IF(E63&lt;12.5,(0.353*$I$47)*(12.006+EXP(2.46-0.073*E63+0.125*B63+0.389*F63)),(0.361*$I$47)*(-2.261+EXP(2.69-0.065*E63+0.111*B63+0.361*F63))))</f>
        <v>34.39167153095184</v>
      </c>
      <c r="H63" s="94" t="str">
        <f>IF(D63&gt;G63,"YES","NO")</f>
        <v>YES</v>
      </c>
      <c r="I63" s="96">
        <v>9.86</v>
      </c>
    </row>
    <row r="64" spans="1:9" ht="24" customHeight="1">
      <c r="A64" s="32" t="s">
        <v>67</v>
      </c>
      <c r="B64" s="33">
        <v>0.88</v>
      </c>
      <c r="C64" s="91">
        <v>58</v>
      </c>
      <c r="D64" s="92">
        <f>IF(B64="","",B64*C64)</f>
        <v>51.04</v>
      </c>
      <c r="E64" s="93">
        <v>11.4</v>
      </c>
      <c r="F64" s="36">
        <v>7</v>
      </c>
      <c r="G64" s="88">
        <f>IF(B64="","",IF(E64&lt;12.5,(0.353*$I$47)*(12.006+EXP(2.46-0.073*E64+0.125*B64+0.389*F64)),(0.361*$I$47)*(-2.261+EXP(2.69-0.065*E64+0.111*B64+0.361*F64))))</f>
        <v>34.79264255580786</v>
      </c>
      <c r="H64" s="94" t="str">
        <f>IF(D64&gt;G64,"YES","NO")</f>
        <v>YES</v>
      </c>
      <c r="I64" s="96">
        <v>10.28</v>
      </c>
    </row>
    <row r="65" spans="1:9" ht="24" customHeight="1">
      <c r="A65" s="32" t="s">
        <v>68</v>
      </c>
      <c r="B65" s="33">
        <v>0.89</v>
      </c>
      <c r="C65" s="91">
        <v>58</v>
      </c>
      <c r="D65" s="92">
        <f>IF(B65="","",B65*C65)</f>
        <v>51.62</v>
      </c>
      <c r="E65" s="93">
        <v>11.6</v>
      </c>
      <c r="F65" s="36">
        <v>7.03</v>
      </c>
      <c r="G65" s="88">
        <f>IF(B65="","",IF(E65&lt;12.5,(0.353*$I$47)*(12.006+EXP(2.46-0.073*E65+0.125*B65+0.389*F65)),(0.361*$I$47)*(-2.261+EXP(2.69-0.065*E65+0.111*B65+0.361*F65))))</f>
        <v>34.741354048962926</v>
      </c>
      <c r="H65" s="94" t="str">
        <f>IF(D65&gt;G65,"YES","NO")</f>
        <v>YES</v>
      </c>
      <c r="I65" s="96">
        <v>9.65</v>
      </c>
    </row>
    <row r="66" spans="1:9" ht="24" customHeight="1">
      <c r="A66" s="32" t="s">
        <v>69</v>
      </c>
      <c r="B66" s="33">
        <v>0.9</v>
      </c>
      <c r="C66" s="91">
        <v>58</v>
      </c>
      <c r="D66" s="92">
        <f>IF(B66="","",B66*C66)</f>
        <v>52.2</v>
      </c>
      <c r="E66" s="93">
        <v>10.8</v>
      </c>
      <c r="F66" s="36">
        <v>7.01</v>
      </c>
      <c r="G66" s="88">
        <f>IF(B66="","",IF(E66&lt;12.5,(0.353*$I$47)*(12.006+EXP(2.46-0.073*E66+0.125*B66+0.389*F66)),(0.361*$I$47)*(-2.261+EXP(2.69-0.065*E66+0.111*B66+0.361*F66))))</f>
        <v>36.36531011567515</v>
      </c>
      <c r="H66" s="94" t="str">
        <f>IF(D66&gt;G66,"YES","NO")</f>
        <v>YES</v>
      </c>
      <c r="I66" s="96">
        <v>10</v>
      </c>
    </row>
    <row r="67" spans="1:9" ht="24" customHeight="1">
      <c r="A67" s="32" t="s">
        <v>70</v>
      </c>
      <c r="B67" s="33">
        <v>0.92</v>
      </c>
      <c r="C67" s="85">
        <v>58</v>
      </c>
      <c r="D67" s="92">
        <f>IF(B67="","",B67*C67)</f>
        <v>53.36</v>
      </c>
      <c r="E67" s="93">
        <v>10.7</v>
      </c>
      <c r="F67" s="36">
        <v>7</v>
      </c>
      <c r="G67" s="88">
        <f>IF(B67="","",IF(E67&lt;12.5,(0.353*$I$47)*(12.006+EXP(2.46-0.073*E67+0.125*B67+0.389*F67)),(0.361*$I$47)*(-2.261+EXP(2.69-0.065*E67+0.111*B67+0.361*F67))))</f>
        <v>36.55574399891294</v>
      </c>
      <c r="H67" s="94" t="str">
        <f>IF(D67&gt;G67,"YES","NO")</f>
        <v>YES</v>
      </c>
      <c r="I67" s="96">
        <v>5.35</v>
      </c>
    </row>
    <row r="68" spans="1:9" ht="24" customHeight="1">
      <c r="A68" s="32" t="s">
        <v>71</v>
      </c>
      <c r="B68" s="33">
        <v>0.91</v>
      </c>
      <c r="C68" s="91">
        <v>58</v>
      </c>
      <c r="D68" s="92">
        <f>IF(B68="","",B68*C68)</f>
        <v>52.78</v>
      </c>
      <c r="E68" s="93">
        <v>10.2</v>
      </c>
      <c r="F68" s="36">
        <v>7.03</v>
      </c>
      <c r="G68" s="88">
        <f>IF(B68="","",IF(E68&lt;12.5,(0.353*$I$47)*(12.006+EXP(2.46-0.073*E68+0.125*B68+0.389*F68)),(0.361*$I$47)*(-2.261+EXP(2.69-0.065*E68+0.111*B68+0.361*F68))))</f>
        <v>38.10822337384844</v>
      </c>
      <c r="H68" s="94" t="str">
        <f>IF(D68&gt;G68,"YES","NO")</f>
        <v>YES</v>
      </c>
      <c r="I68" s="96">
        <v>14.65</v>
      </c>
    </row>
    <row r="69" spans="1:9" ht="24" customHeight="1">
      <c r="A69" s="32" t="s">
        <v>72</v>
      </c>
      <c r="B69" s="33">
        <v>0.89</v>
      </c>
      <c r="C69" s="91">
        <v>58</v>
      </c>
      <c r="D69" s="92">
        <f>IF(B69="","",B69*C69)</f>
        <v>51.62</v>
      </c>
      <c r="E69" s="93">
        <v>10.1</v>
      </c>
      <c r="F69" s="36">
        <v>7</v>
      </c>
      <c r="G69" s="88">
        <f>IF(B69="","",IF(E69&lt;12.5,(0.353*$I$47)*(12.006+EXP(2.46-0.073*E69+0.125*B69+0.389*F69)),(0.361*$I$47)*(-2.261+EXP(2.69-0.065*E69+0.111*B69+0.361*F69))))</f>
        <v>37.87633320470183</v>
      </c>
      <c r="H69" s="94" t="str">
        <f>IF(D69&gt;G69,"YES","NO")</f>
        <v>YES</v>
      </c>
      <c r="I69" s="96">
        <v>9.24</v>
      </c>
    </row>
    <row r="70" spans="1:9" ht="24" customHeight="1">
      <c r="A70" s="32" t="s">
        <v>73</v>
      </c>
      <c r="B70" s="33">
        <v>0.88</v>
      </c>
      <c r="C70" s="91">
        <v>58</v>
      </c>
      <c r="D70" s="92">
        <f>IF(B70="","",B70*C70)</f>
        <v>51.04</v>
      </c>
      <c r="E70" s="93">
        <v>10</v>
      </c>
      <c r="F70" s="36">
        <v>7.02</v>
      </c>
      <c r="G70" s="88">
        <f>IF(B70="","",IF(E70&lt;12.5,(0.353*$I$47)*(12.006+EXP(2.46-0.073*E70+0.125*B70+0.389*F70)),(0.361*$I$47)*(-2.261+EXP(2.69-0.065*E70+0.111*B70+0.361*F70))))</f>
        <v>38.344781574852526</v>
      </c>
      <c r="H70" s="94" t="str">
        <f>IF(D70&gt;G70,"YES","NO")</f>
        <v>YES</v>
      </c>
      <c r="I70" s="96">
        <v>10.21</v>
      </c>
    </row>
    <row r="71" spans="1:9" ht="24" customHeight="1">
      <c r="A71" s="32" t="s">
        <v>74</v>
      </c>
      <c r="B71" s="33">
        <v>0.83</v>
      </c>
      <c r="C71" s="85">
        <v>58</v>
      </c>
      <c r="D71" s="92">
        <f>IF(B71="","",B71*C71)</f>
        <v>48.14</v>
      </c>
      <c r="E71" s="93">
        <v>10.3</v>
      </c>
      <c r="F71" s="36">
        <v>7.01</v>
      </c>
      <c r="G71" s="88">
        <f>IF(B71="","",IF(E71&lt;12.5,(0.353*$I$47)*(12.006+EXP(2.46-0.073*E71+0.125*B71+0.389*F71)),(0.361*$I$47)*(-2.261+EXP(2.69-0.065*E71+0.111*B71+0.361*F71))))</f>
        <v>37.269324890304546</v>
      </c>
      <c r="H71" s="94" t="str">
        <f>IF(D71&gt;G71,"YES","NO")</f>
        <v>YES</v>
      </c>
      <c r="I71" s="96">
        <v>9.79</v>
      </c>
    </row>
    <row r="72" spans="1:9" ht="24" customHeight="1">
      <c r="A72" s="32" t="s">
        <v>75</v>
      </c>
      <c r="B72" s="33">
        <v>0.84</v>
      </c>
      <c r="C72" s="91">
        <v>58</v>
      </c>
      <c r="D72" s="92">
        <f>IF(B72="","",B72*C72)</f>
        <v>48.72</v>
      </c>
      <c r="E72" s="93">
        <v>10.6</v>
      </c>
      <c r="F72" s="36">
        <v>7</v>
      </c>
      <c r="G72" s="88">
        <f>IF(B72="","",IF(E72&lt;12.5,(0.353*$I$47)*(12.006+EXP(2.46-0.073*E72+0.125*B72+0.389*F72)),(0.361*$I$47)*(-2.261+EXP(2.69-0.065*E72+0.111*B72+0.361*F72))))</f>
        <v>36.468604100516195</v>
      </c>
      <c r="H72" s="94" t="str">
        <f>IF(D72&gt;G72,"YES","NO")</f>
        <v>YES</v>
      </c>
      <c r="I72" s="96">
        <v>9.72</v>
      </c>
    </row>
    <row r="73" spans="1:9" ht="24" customHeight="1">
      <c r="A73" s="32" t="s">
        <v>76</v>
      </c>
      <c r="B73" s="33">
        <v>0.86</v>
      </c>
      <c r="C73" s="91">
        <v>58</v>
      </c>
      <c r="D73" s="92">
        <f>IF(B73="","",B73*C73)</f>
        <v>49.88</v>
      </c>
      <c r="E73" s="93">
        <v>10.87</v>
      </c>
      <c r="F73" s="36">
        <v>7.02</v>
      </c>
      <c r="G73" s="88">
        <f>IF(B73="","",IF(E73&lt;12.5,(0.353*$I$47)*(12.006+EXP(2.46-0.073*E73+0.125*B73+0.389*F73)),(0.361*$I$47)*(-2.261+EXP(2.69-0.065*E73+0.111*B73+0.361*F73))))</f>
        <v>36.16609916902207</v>
      </c>
      <c r="H73" s="94" t="str">
        <f>IF(D73&gt;G73,"YES","NO")</f>
        <v>YES</v>
      </c>
      <c r="I73" s="96">
        <v>7.71</v>
      </c>
    </row>
    <row r="74" spans="1:9" ht="24" customHeight="1">
      <c r="A74" s="32" t="s">
        <v>77</v>
      </c>
      <c r="B74" s="33">
        <v>0.89</v>
      </c>
      <c r="C74" s="91">
        <v>58</v>
      </c>
      <c r="D74" s="92">
        <f>IF(B74="","",B74*C74)</f>
        <v>51.62</v>
      </c>
      <c r="E74" s="93">
        <v>10.4</v>
      </c>
      <c r="F74" s="36">
        <v>7</v>
      </c>
      <c r="G74" s="88">
        <f>IF(B74="","",IF(E74&lt;12.5,(0.353*$I$47)*(12.006+EXP(2.46-0.073*E74+0.125*B74+0.389*F74)),(0.361*$I$47)*(-2.261+EXP(2.69-0.065*E74+0.111*B74+0.361*F74))))</f>
        <v>37.14766433864231</v>
      </c>
      <c r="H74" s="94" t="str">
        <f>IF(D74&gt;G74,"YES","NO")</f>
        <v>YES</v>
      </c>
      <c r="I74" s="96">
        <v>12.85</v>
      </c>
    </row>
    <row r="75" spans="1:9" ht="24" customHeight="1">
      <c r="A75" s="32" t="s">
        <v>78</v>
      </c>
      <c r="B75" s="33">
        <v>0.81</v>
      </c>
      <c r="C75" s="85">
        <v>58</v>
      </c>
      <c r="D75" s="92">
        <f>IF(B75="","",B75*C75)</f>
        <v>46.980000000000004</v>
      </c>
      <c r="E75" s="93">
        <v>10.5</v>
      </c>
      <c r="F75" s="36">
        <v>7</v>
      </c>
      <c r="G75" s="88">
        <f>IF(B75="","",IF(E75&lt;12.5,(0.353*$I$47)*(12.006+EXP(2.46-0.073*E75+0.125*B75+0.389*F75)),(0.361*$I$47)*(-2.261+EXP(2.69-0.065*E75+0.111*B75+0.361*F75))))</f>
        <v>36.58322565906295</v>
      </c>
      <c r="H75" s="94" t="str">
        <f>IF(D75&gt;G75,"YES","NO")</f>
        <v>YES</v>
      </c>
      <c r="I75" s="96">
        <v>9.51</v>
      </c>
    </row>
    <row r="76" spans="1:9" ht="24" customHeight="1">
      <c r="A76" s="32" t="s">
        <v>79</v>
      </c>
      <c r="B76" s="33">
        <v>0.83</v>
      </c>
      <c r="C76" s="91">
        <v>58</v>
      </c>
      <c r="D76" s="92">
        <f>IF(B76="","",B76*C76)</f>
        <v>48.14</v>
      </c>
      <c r="E76" s="93">
        <v>10.9</v>
      </c>
      <c r="F76" s="36">
        <v>7.02</v>
      </c>
      <c r="G76" s="88">
        <f>IF(B76="","",IF(E76&lt;12.5,(0.353*$I$47)*(12.006+EXP(2.46-0.073*E76+0.125*B76+0.389*F76)),(0.361*$I$47)*(-2.261+EXP(2.69-0.065*E76+0.111*B76+0.361*F76))))</f>
        <v>35.9770091143217</v>
      </c>
      <c r="H76" s="94" t="str">
        <f>IF(D76&gt;G76,"YES","NO")</f>
        <v>YES</v>
      </c>
      <c r="I76" s="96">
        <v>10.14</v>
      </c>
    </row>
    <row r="77" spans="1:9" ht="24" customHeight="1">
      <c r="A77" s="32" t="s">
        <v>80</v>
      </c>
      <c r="B77" s="33">
        <v>0.9</v>
      </c>
      <c r="C77" s="91">
        <v>58</v>
      </c>
      <c r="D77" s="92">
        <f>IF(B77="","",B77*C77)</f>
        <v>52.2</v>
      </c>
      <c r="E77" s="93">
        <v>10.4</v>
      </c>
      <c r="F77" s="36">
        <v>6.98</v>
      </c>
      <c r="G77" s="88">
        <f>IF(B77="","",IF(E77&lt;12.5,(0.353*$I$47)*(12.006+EXP(2.46-0.073*E77+0.125*B77+0.389*F77)),(0.361*$I$47)*(-2.261+EXP(2.69-0.065*E77+0.111*B77+0.361*F77))))</f>
        <v>36.93346512262801</v>
      </c>
      <c r="H77" s="94" t="str">
        <f>IF(D77&gt;G77,"YES","NO")</f>
        <v>YES</v>
      </c>
      <c r="I77" s="96">
        <v>10.14</v>
      </c>
    </row>
    <row r="78" spans="1:9" ht="24" customHeight="1">
      <c r="A78" s="32" t="s">
        <v>81</v>
      </c>
      <c r="B78" s="33">
        <v>0.96</v>
      </c>
      <c r="C78" s="91">
        <v>58</v>
      </c>
      <c r="D78" s="92">
        <f>IF(B78="","",B78*C78)</f>
        <v>55.68</v>
      </c>
      <c r="E78" s="93">
        <v>10.6</v>
      </c>
      <c r="F78" s="36">
        <v>7</v>
      </c>
      <c r="G78" s="88">
        <f>IF(B78="","",IF(E78&lt;12.5,(0.353*$I$47)*(12.006+EXP(2.46-0.073*E78+0.125*B78+0.389*F78)),(0.361*$I$47)*(-2.261+EXP(2.69-0.065*E78+0.111*B78+0.361*F78))))</f>
        <v>36.95570551954932</v>
      </c>
      <c r="H78" s="94" t="str">
        <f>IF(D78&gt;G78,"YES","NO")</f>
        <v>YES</v>
      </c>
      <c r="I78" s="96">
        <v>9.72</v>
      </c>
    </row>
    <row r="79" spans="1:9" ht="24" customHeight="1">
      <c r="A79" s="32" t="s">
        <v>82</v>
      </c>
      <c r="B79" s="33">
        <v>0.97</v>
      </c>
      <c r="C79" s="85">
        <v>58</v>
      </c>
      <c r="D79" s="92">
        <f>IF(B79="","",B79*C79)</f>
        <v>56.26</v>
      </c>
      <c r="E79" s="93">
        <v>10.8</v>
      </c>
      <c r="F79" s="36">
        <v>7.01</v>
      </c>
      <c r="G79" s="88">
        <f>IF(B79="","",IF(E79&lt;12.5,(0.353*$I$47)*(12.006+EXP(2.46-0.073*E79+0.125*B79+0.389*F79)),(0.361*$I$47)*(-2.261+EXP(2.69-0.065*E79+0.111*B79+0.361*F79))))</f>
        <v>36.64765651073922</v>
      </c>
      <c r="H79" s="94" t="str">
        <f>IF(D79&gt;G79,"YES","NO")</f>
        <v>YES</v>
      </c>
      <c r="I79" s="96">
        <v>12.78</v>
      </c>
    </row>
    <row r="80" spans="1:9" ht="24" customHeight="1">
      <c r="A80" s="32" t="s">
        <v>83</v>
      </c>
      <c r="B80" s="33">
        <v>0.95</v>
      </c>
      <c r="C80" s="91">
        <v>58</v>
      </c>
      <c r="D80" s="92">
        <f>IF(B80="","",B80*C80)</f>
        <v>55.1</v>
      </c>
      <c r="E80" s="93">
        <v>10.7</v>
      </c>
      <c r="F80" s="36">
        <v>7.02</v>
      </c>
      <c r="G80" s="88">
        <f>IF(B80="","",IF(E80&lt;12.5,(0.353*$I$47)*(12.006+EXP(2.46-0.073*E80+0.125*B80+0.389*F80)),(0.361*$I$47)*(-2.261+EXP(2.69-0.065*E80+0.111*B80+0.361*F80))))</f>
        <v>36.930522673799146</v>
      </c>
      <c r="H80" s="94" t="str">
        <f>IF(D80&gt;G80,"YES","NO")</f>
        <v>YES</v>
      </c>
      <c r="I80" s="96">
        <v>7.36</v>
      </c>
    </row>
    <row r="81" spans="1:9" ht="24" customHeight="1">
      <c r="A81" s="40"/>
      <c r="B81" s="41"/>
      <c r="C81" s="91"/>
      <c r="D81" s="97">
        <f>IF(B81="","",B81*C81)</f>
      </c>
      <c r="E81" s="98"/>
      <c r="F81" s="44"/>
      <c r="G81" s="97">
        <f>IF(B81="","",IF(E81&lt;12.5,(0.353*$I$47)*(12.006+EXP(2.46-0.073*E81+0.125*B81+0.389*F81)),(0.361*$I$47)*(-2.261+EXP(2.69-0.065*E81+0.111*B81+0.361*F81))))</f>
      </c>
      <c r="H81" s="94"/>
      <c r="I81" s="96"/>
    </row>
    <row r="82" spans="1:9" ht="12.75">
      <c r="A82" s="99" t="s">
        <v>84</v>
      </c>
      <c r="B82" s="100"/>
      <c r="C82" s="100"/>
      <c r="D82" s="101"/>
      <c r="E82" s="102" t="s">
        <v>85</v>
      </c>
      <c r="F82" s="103"/>
      <c r="G82" s="102"/>
      <c r="H82" s="104"/>
      <c r="I82" s="104"/>
    </row>
    <row r="83" spans="1:9" ht="12.75">
      <c r="A83" s="105" t="s">
        <v>86</v>
      </c>
      <c r="B83" s="105"/>
      <c r="C83" s="105"/>
      <c r="D83" s="105"/>
      <c r="E83" s="105"/>
      <c r="F83" s="105"/>
      <c r="G83" s="105"/>
      <c r="H83" s="105"/>
      <c r="I83" s="106"/>
    </row>
  </sheetData>
  <sheetProtection sheet="1" objects="1" scenarios="1"/>
  <mergeCells count="56"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H83"/>
  </mergeCells>
  <printOptions horizontalCentered="1"/>
  <pageMargins left="0.2798611111111111" right="0.2798611111111111" top="0.5" bottom="0.5" header="0.5118055555555555" footer="0.5118055555555555"/>
  <pageSetup fitToHeight="0" fitToWidth="1" horizontalDpi="300" verticalDpi="300" orientation="portrait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/>
  <cp:lastPrinted>2014-05-02T21:30:11Z</cp:lastPrinted>
  <dcterms:created xsi:type="dcterms:W3CDTF">2008-11-12T20:47:25Z</dcterms:created>
  <dcterms:modified xsi:type="dcterms:W3CDTF">2022-05-09T23:13:46Z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PHExpirationDate">
    <vt:lpwstr>2020-10-31T00:00:00Z</vt:lpwstr>
  </property>
  <property fmtid="{D5CDD505-2E9C-101B-9397-08002B2CF9AE}" pid="4" name="PHLanguages">
    <vt:lpwstr>;#English;#</vt:lpwstr>
  </property>
  <property fmtid="{D5CDD505-2E9C-101B-9397-08002B2CF9AE}" pid="5" name="PHOrganization">
    <vt:lpwstr>OHA</vt:lpwstr>
  </property>
  <property fmtid="{D5CDD505-2E9C-101B-9397-08002B2CF9AE}" pid="6" name="PHPublicationTypesLvl2">
    <vt:lpwstr>&lt;none&gt;</vt:lpwstr>
  </property>
  <property fmtid="{D5CDD505-2E9C-101B-9397-08002B2CF9AE}" pid="7" name="PHSysOrthogonalTopic">
    <vt:lpwstr>;#&lt;none&gt;;#</vt:lpwstr>
  </property>
</Properties>
</file>