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Turbidity " sheetId="1" r:id="rId1"/>
    <sheet name="UV " sheetId="2" r:id="rId2"/>
  </sheets>
  <definedNames>
    <definedName name="Log_Inactiv">#REF!</definedName>
    <definedName name="_xlnm.Print_Area" localSheetId="0">'Turbidity '!$B$2:$J$45</definedName>
    <definedName name="_xlnm.Print_Area" localSheetId="1">'UV '!$B$2:$I$46</definedName>
  </definedNames>
  <calcPr fullCalcOnLoad="1"/>
</workbook>
</file>

<file path=xl/comments2.xml><?xml version="1.0" encoding="utf-8"?>
<comments xmlns="http://schemas.openxmlformats.org/spreadsheetml/2006/main">
  <authors>
    <author>Downs Munoz Kent  Orvill</author>
  </authors>
  <commentList>
    <comment ref="I5" authorId="0">
      <text>
        <r>
          <rPr>
            <b/>
            <sz val="9"/>
            <rFont val="Tahoma"/>
            <family val="2"/>
          </rPr>
          <t>Downs Munoz Kent  Orvill:</t>
        </r>
        <r>
          <rPr>
            <sz val="9"/>
            <rFont val="Tahoma"/>
            <family val="2"/>
          </rPr>
          <t xml:space="preserve">
Should not be above or below 20% </t>
        </r>
      </text>
    </comment>
    <comment ref="G7" authorId="0">
      <text>
        <r>
          <rPr>
            <b/>
            <sz val="9"/>
            <rFont val="Tahoma"/>
            <family val="2"/>
          </rPr>
          <t>Downs Munoz Kent  Orvill:</t>
        </r>
        <r>
          <rPr>
            <sz val="9"/>
            <rFont val="Tahoma"/>
            <family val="2"/>
          </rPr>
          <t xml:space="preserve">
water that made it into the storage tanks and/or into distribution before UV reactor was able to provide a minimum of 186 mJ/cm2, or water that for other reasons bypassed UV reactor and went to storage/distribution without meeting minimum dose ( 186 mJ/cm2). </t>
        </r>
      </text>
    </comment>
  </commentList>
</comments>
</file>

<file path=xl/sharedStrings.xml><?xml version="1.0" encoding="utf-8"?>
<sst xmlns="http://schemas.openxmlformats.org/spreadsheetml/2006/main" count="92" uniqueCount="61">
  <si>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</si>
  <si>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</si>
  <si>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</si>
  <si>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</si>
  <si>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</si>
  <si>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 xml:space="preserve">System Name: 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</si>
  <si>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</si>
  <si>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</si>
  <si>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</si>
  <si>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</si>
  <si>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</si>
  <si>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</si>
  <si>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</si>
  <si>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Cartridge &amp; Bag Filtration</t>
  </si>
  <si>
    <t>95% of daily turbidity readings ≤ 1 NTU?</t>
  </si>
  <si>
    <t xml:space="preserve">Yes </t>
  </si>
  <si>
    <t>All daily turbidity readings ≤ 5 NTU?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</si>
  <si>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</si>
  <si>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</si>
  <si>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</si>
  <si>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>Country Club Estates WD</t>
  </si>
  <si>
    <t>Monthly Summary UV Summary (Circle Yes or No)</t>
  </si>
  <si>
    <t>Is any off -spec water produced in the month</t>
  </si>
  <si>
    <t xml:space="preserve">PRINTED NAME: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</si>
  <si>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</si>
  <si>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>Oregon DHS - Drinking Water Services – Surface Water Quality Data</t>
  </si>
  <si>
    <t>System Name:</t>
  </si>
  <si>
    <t>ID# 41</t>
  </si>
  <si>
    <t>Month/Year:</t>
  </si>
  <si>
    <t>Duty sensor variation from reference sensor %:</t>
  </si>
  <si>
    <t>Minimum Validated UVT :</t>
  </si>
  <si>
    <t>Date</t>
  </si>
  <si>
    <t>Peak Hourly Demand Flow</t>
  </si>
  <si>
    <t xml:space="preserve"> Minimum</t>
  </si>
  <si>
    <t>All Lamps On?</t>
  </si>
  <si>
    <r>
      <t xml:space="preserve">Daily Water Produced </t>
    </r>
    <r>
      <rPr>
        <b/>
        <sz val="11"/>
        <rFont val="Arial"/>
        <family val="2"/>
      </rPr>
      <t>{A}</t>
    </r>
  </si>
  <si>
    <r>
      <t xml:space="preserve">Water outside Validated Conditions </t>
    </r>
    <r>
      <rPr>
        <b/>
        <sz val="11"/>
        <rFont val="Arial"/>
        <family val="2"/>
      </rPr>
      <t>{B}</t>
    </r>
  </si>
  <si>
    <t>Cumulative % Off-Spec Water Produced</t>
  </si>
  <si>
    <t>[gpm/unit]</t>
  </si>
  <si>
    <t>[ Y or N ]</t>
  </si>
  <si>
    <t>[gal]</t>
  </si>
  <si>
    <r>
      <t xml:space="preserve">(Mo. Sum {B}) </t>
    </r>
    <r>
      <rPr>
        <sz val="8"/>
        <rFont val="Symbol"/>
        <family val="1"/>
      </rPr>
      <t>¸</t>
    </r>
    <r>
      <rPr>
        <b/>
        <sz val="8"/>
        <rFont val="Arial"/>
        <family val="2"/>
      </rPr>
      <t xml:space="preserve"> (Mo. Sum {A}) * 100</t>
    </r>
  </si>
  <si>
    <t>[%]</t>
  </si>
  <si>
    <r>
      <t xml:space="preserve">  </t>
    </r>
    <r>
      <rPr>
        <vertAlign val="subscript"/>
        <sz val="12"/>
        <rFont val="CG Times"/>
        <family val="0"/>
      </rPr>
      <t>rev 1/11    I:\MC\forms\Turbidity Report Form – UV and opt mod.doc</t>
    </r>
    <r>
      <rPr>
        <sz val="9.5"/>
        <rFont val="CG Times"/>
        <family val="0"/>
      </rPr>
      <t xml:space="preserve"> </t>
    </r>
  </si>
  <si>
    <r>
      <t>Signature:</t>
    </r>
    <r>
      <rPr>
        <sz val="9.5"/>
        <rFont val="CG Times"/>
        <family val="0"/>
      </rPr>
      <t xml:space="preserve"> </t>
    </r>
  </si>
  <si>
    <t xml:space="preserve">Op Cert #: </t>
  </si>
  <si>
    <t>Date:</t>
  </si>
  <si>
    <t>Dose</t>
  </si>
  <si>
    <r>
      <t>[</t>
    </r>
    <r>
      <rPr>
        <vertAlign val="superscript"/>
        <sz val="11"/>
        <rFont val="Arial"/>
        <family val="2"/>
      </rPr>
      <t>mJ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cm</t>
    </r>
    <r>
      <rPr>
        <sz val="8"/>
        <rFont val="Arial"/>
        <family val="2"/>
      </rPr>
      <t>2</t>
    </r>
    <r>
      <rPr>
        <sz val="11"/>
        <rFont val="Arial"/>
        <family val="2"/>
      </rPr>
      <t>]</t>
    </r>
  </si>
  <si>
    <t xml:space="preserve">WTP ID: </t>
  </si>
  <si>
    <t>41-01501</t>
  </si>
  <si>
    <t>TP FOR CBNB</t>
  </si>
  <si>
    <t xml:space="preserve">PWS ID#:  </t>
  </si>
  <si>
    <t>y</t>
  </si>
  <si>
    <t>Mark Merry</t>
  </si>
  <si>
    <t>SIGNATURE:  Electronic</t>
  </si>
  <si>
    <t>PHONE #:  503-812-7320</t>
  </si>
  <si>
    <t>CERT #: T-5204</t>
  </si>
  <si>
    <t>T-5204</t>
  </si>
  <si>
    <t>DATE:  3-02-23</t>
  </si>
  <si>
    <t>8% 16%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</si>
</sst>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00"/>
    <numFmt numFmtId="167" formatCode="mmm\ /\ yyyy;@"/>
    <numFmt numFmtId="168" formatCode="_(* #,##0.0_);_(* \(#,##0.0\);_(* &quot;-&quot;??_);_(@_)"/>
    <numFmt numFmtId="169" formatCode="_(* #,##0_);_(* \(#,##0\);_(* &quot;-&quot;??_);_(@_)"/>
    <numFmt numFmtId="170" formatCode="[$-409]dddd\,\ mmmm\ d\,\ yyyy"/>
    <numFmt numFmtId="171" formatCode="[$-409]d\-mmm\-yyyy;@"/>
  </numFmts>
  <fonts count="69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bscript"/>
      <sz val="11"/>
      <name val="Arial"/>
      <family val="2"/>
    </font>
    <font>
      <b/>
      <sz val="14"/>
      <name val="Arial"/>
      <family val="2"/>
    </font>
    <font>
      <sz val="6"/>
      <name val="Times New Roman"/>
      <family val="1"/>
    </font>
    <font>
      <sz val="12"/>
      <name val="CG Times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bscript"/>
      <sz val="12"/>
      <name val="CG Times"/>
      <family val="0"/>
    </font>
    <font>
      <sz val="9.5"/>
      <name val="CG Times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CG Times"/>
      <family val="0"/>
    </font>
    <font>
      <sz val="14"/>
      <name val="Arial"/>
      <family val="2"/>
    </font>
    <font>
      <b/>
      <sz val="14"/>
      <name val="CG Times"/>
      <family val="0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63"/>
      <name val="Arial"/>
      <family val="2"/>
    </font>
    <font>
      <u val="single"/>
      <sz val="10"/>
      <color indexed="30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 tint="0.3499900102615356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04997999966144562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double"/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56">
      <alignment/>
      <protection/>
    </xf>
    <xf numFmtId="166" fontId="3" fillId="0" borderId="0" xfId="56" applyNumberFormat="1" applyFont="1" applyAlignment="1">
      <alignment horizontal="left" vertical="center"/>
      <protection/>
    </xf>
    <xf numFmtId="0" fontId="3" fillId="0" borderId="0" xfId="56" applyFont="1" applyAlignment="1">
      <alignment vertical="center"/>
      <protection/>
    </xf>
    <xf numFmtId="0" fontId="0" fillId="0" borderId="10" xfId="56" applyBorder="1">
      <alignment/>
      <protection/>
    </xf>
    <xf numFmtId="0" fontId="14" fillId="0" borderId="11" xfId="56" applyFont="1" applyBorder="1" applyAlignment="1">
      <alignment horizontal="center" wrapText="1"/>
      <protection/>
    </xf>
    <xf numFmtId="0" fontId="14" fillId="0" borderId="11" xfId="56" applyFont="1" applyBorder="1" applyAlignment="1">
      <alignment wrapText="1"/>
      <protection/>
    </xf>
    <xf numFmtId="0" fontId="14" fillId="0" borderId="11" xfId="56" applyFont="1" applyBorder="1" applyAlignment="1">
      <alignment vertical="top" wrapText="1"/>
      <protection/>
    </xf>
    <xf numFmtId="0" fontId="14" fillId="0" borderId="12" xfId="56" applyFont="1" applyBorder="1" applyAlignment="1">
      <alignment horizontal="center" wrapText="1"/>
      <protection/>
    </xf>
    <xf numFmtId="0" fontId="14" fillId="0" borderId="12" xfId="56" applyFont="1" applyBorder="1" applyAlignment="1">
      <alignment wrapText="1"/>
      <protection/>
    </xf>
    <xf numFmtId="0" fontId="14" fillId="0" borderId="12" xfId="56" applyFont="1" applyBorder="1" applyAlignment="1">
      <alignment vertical="top" wrapText="1"/>
      <protection/>
    </xf>
    <xf numFmtId="0" fontId="0" fillId="0" borderId="0" xfId="56" applyFont="1">
      <alignment/>
      <protection/>
    </xf>
    <xf numFmtId="0" fontId="14" fillId="0" borderId="11" xfId="56" applyFont="1" applyBorder="1" applyAlignment="1">
      <alignment horizontal="center" vertical="top" wrapText="1"/>
      <protection/>
    </xf>
    <xf numFmtId="0" fontId="14" fillId="0" borderId="12" xfId="56" applyFont="1" applyBorder="1" applyAlignment="1">
      <alignment horizontal="center" vertical="top" wrapText="1"/>
      <protection/>
    </xf>
    <xf numFmtId="0" fontId="14" fillId="0" borderId="13" xfId="56" applyFont="1" applyBorder="1" applyAlignment="1">
      <alignment horizontal="center" vertical="top" wrapText="1"/>
      <protection/>
    </xf>
    <xf numFmtId="0" fontId="4" fillId="0" borderId="0" xfId="0" applyFont="1" applyBorder="1" applyAlignment="1" applyProtection="1">
      <alignment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14" fillId="0" borderId="25" xfId="56" applyFont="1" applyBorder="1" applyAlignment="1">
      <alignment horizontal="center" vertical="top" wrapText="1"/>
      <protection/>
    </xf>
    <xf numFmtId="0" fontId="14" fillId="0" borderId="25" xfId="56" applyFont="1" applyBorder="1" applyAlignment="1">
      <alignment horizontal="center" wrapText="1"/>
      <protection/>
    </xf>
    <xf numFmtId="0" fontId="14" fillId="0" borderId="25" xfId="56" applyFont="1" applyBorder="1" applyAlignment="1">
      <alignment wrapText="1"/>
      <protection/>
    </xf>
    <xf numFmtId="0" fontId="14" fillId="0" borderId="25" xfId="56" applyFont="1" applyBorder="1" applyAlignment="1">
      <alignment vertical="top" wrapText="1"/>
      <protection/>
    </xf>
    <xf numFmtId="0" fontId="0" fillId="0" borderId="0" xfId="56" applyAlignment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49" fontId="26" fillId="0" borderId="28" xfId="0" applyNumberFormat="1" applyFont="1" applyBorder="1" applyAlignment="1" applyProtection="1">
      <alignment horizontal="left" vertical="center"/>
      <protection locked="0"/>
    </xf>
    <xf numFmtId="0" fontId="1" fillId="33" borderId="29" xfId="0" applyFont="1" applyFill="1" applyBorder="1" applyAlignment="1" applyProtection="1">
      <alignment horizontal="right" vertical="center"/>
      <protection locked="0"/>
    </xf>
    <xf numFmtId="0" fontId="1" fillId="33" borderId="30" xfId="0" applyFont="1" applyFill="1" applyBorder="1" applyAlignment="1" applyProtection="1">
      <alignment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6" fillId="33" borderId="36" xfId="0" applyNumberFormat="1" applyFont="1" applyFill="1" applyBorder="1" applyAlignment="1" applyProtection="1">
      <alignment horizontal="center" vertical="center"/>
      <protection locked="0"/>
    </xf>
    <xf numFmtId="0" fontId="6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49" fontId="1" fillId="33" borderId="40" xfId="0" applyNumberFormat="1" applyFont="1" applyFill="1" applyBorder="1" applyAlignment="1" applyProtection="1">
      <alignment horizontal="right" vertical="center"/>
      <protection locked="0"/>
    </xf>
    <xf numFmtId="0" fontId="4" fillId="33" borderId="41" xfId="56" applyFont="1" applyFill="1" applyBorder="1" applyAlignment="1">
      <alignment horizontal="center" vertical="center" wrapText="1"/>
      <protection/>
    </xf>
    <xf numFmtId="166" fontId="3" fillId="0" borderId="42" xfId="56" applyNumberFormat="1" applyFont="1" applyBorder="1" applyAlignment="1">
      <alignment horizontal="left" vertical="center"/>
      <protection/>
    </xf>
    <xf numFmtId="9" fontId="22" fillId="0" borderId="42" xfId="56" applyNumberFormat="1" applyFont="1" applyFill="1" applyBorder="1" applyAlignment="1">
      <alignment horizontal="center"/>
      <protection/>
    </xf>
    <xf numFmtId="0" fontId="4" fillId="33" borderId="43" xfId="56" applyFont="1" applyFill="1" applyBorder="1" applyAlignment="1">
      <alignment vertical="center" wrapText="1"/>
      <protection/>
    </xf>
    <xf numFmtId="0" fontId="13" fillId="0" borderId="44" xfId="56" applyFont="1" applyBorder="1">
      <alignment/>
      <protection/>
    </xf>
    <xf numFmtId="0" fontId="0" fillId="0" borderId="45" xfId="56" applyBorder="1">
      <alignment/>
      <protection/>
    </xf>
    <xf numFmtId="0" fontId="0" fillId="0" borderId="46" xfId="56" applyBorder="1">
      <alignment/>
      <protection/>
    </xf>
    <xf numFmtId="0" fontId="3" fillId="33" borderId="0" xfId="56" applyFont="1" applyFill="1" applyBorder="1" applyAlignment="1">
      <alignment horizontal="right" vertical="center"/>
      <protection/>
    </xf>
    <xf numFmtId="167" fontId="3" fillId="0" borderId="28" xfId="56" applyNumberFormat="1" applyFont="1" applyBorder="1" applyAlignment="1">
      <alignment horizontal="left" vertical="center"/>
      <protection/>
    </xf>
    <xf numFmtId="0" fontId="4" fillId="33" borderId="0" xfId="56" applyFont="1" applyFill="1" applyBorder="1">
      <alignment/>
      <protection/>
    </xf>
    <xf numFmtId="0" fontId="0" fillId="33" borderId="0" xfId="56" applyFill="1" applyBorder="1">
      <alignment/>
      <protection/>
    </xf>
    <xf numFmtId="0" fontId="0" fillId="33" borderId="0" xfId="56" applyFill="1" applyBorder="1" applyAlignment="1">
      <alignment horizontal="right"/>
      <protection/>
    </xf>
    <xf numFmtId="0" fontId="0" fillId="0" borderId="40" xfId="56" applyBorder="1">
      <alignment/>
      <protection/>
    </xf>
    <xf numFmtId="0" fontId="0" fillId="0" borderId="42" xfId="56" applyBorder="1">
      <alignment/>
      <protection/>
    </xf>
    <xf numFmtId="0" fontId="67" fillId="34" borderId="42" xfId="56" applyFont="1" applyFill="1" applyBorder="1">
      <alignment/>
      <protection/>
    </xf>
    <xf numFmtId="0" fontId="0" fillId="0" borderId="28" xfId="56" applyBorder="1">
      <alignment/>
      <protection/>
    </xf>
    <xf numFmtId="169" fontId="1" fillId="33" borderId="47" xfId="42" applyNumberFormat="1" applyFont="1" applyFill="1" applyBorder="1" applyAlignment="1">
      <alignment horizontal="left" vertical="center" wrapText="1"/>
    </xf>
    <xf numFmtId="43" fontId="0" fillId="33" borderId="47" xfId="42" applyFill="1" applyBorder="1" applyAlignment="1">
      <alignment horizontal="left" vertical="center" wrapText="1"/>
    </xf>
    <xf numFmtId="0" fontId="14" fillId="0" borderId="44" xfId="56" applyFont="1" applyBorder="1">
      <alignment/>
      <protection/>
    </xf>
    <xf numFmtId="0" fontId="19" fillId="0" borderId="48" xfId="56" applyFont="1" applyBorder="1">
      <alignment/>
      <protection/>
    </xf>
    <xf numFmtId="0" fontId="0" fillId="0" borderId="0" xfId="56" applyBorder="1">
      <alignment/>
      <protection/>
    </xf>
    <xf numFmtId="0" fontId="0" fillId="0" borderId="49" xfId="56" applyBorder="1">
      <alignment/>
      <protection/>
    </xf>
    <xf numFmtId="0" fontId="14" fillId="0" borderId="48" xfId="56" applyFont="1" applyBorder="1">
      <alignment/>
      <protection/>
    </xf>
    <xf numFmtId="0" fontId="0" fillId="0" borderId="0" xfId="56" applyBorder="1" applyAlignment="1">
      <alignment horizontal="right"/>
      <protection/>
    </xf>
    <xf numFmtId="0" fontId="27" fillId="33" borderId="44" xfId="0" applyFont="1" applyFill="1" applyBorder="1" applyAlignment="1" applyProtection="1">
      <alignment horizontal="right" vertical="center"/>
      <protection locked="0"/>
    </xf>
    <xf numFmtId="0" fontId="27" fillId="0" borderId="50" xfId="0" applyFont="1" applyBorder="1" applyAlignment="1" applyProtection="1">
      <alignment horizontal="center" vertical="center"/>
      <protection locked="0"/>
    </xf>
    <xf numFmtId="0" fontId="27" fillId="33" borderId="40" xfId="0" applyFont="1" applyFill="1" applyBorder="1" applyAlignment="1" applyProtection="1">
      <alignment horizontal="right" vertical="center"/>
      <protection locked="0"/>
    </xf>
    <xf numFmtId="17" fontId="27" fillId="0" borderId="51" xfId="0" applyNumberFormat="1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vertical="center"/>
      <protection locked="0"/>
    </xf>
    <xf numFmtId="14" fontId="0" fillId="0" borderId="53" xfId="56" applyNumberFormat="1" applyBorder="1">
      <alignment/>
      <protection/>
    </xf>
    <xf numFmtId="2" fontId="59" fillId="0" borderId="17" xfId="52" applyNumberFormat="1" applyBorder="1" applyAlignment="1" applyProtection="1">
      <alignment horizontal="center"/>
      <protection locked="0"/>
    </xf>
    <xf numFmtId="0" fontId="25" fillId="33" borderId="44" xfId="0" applyFont="1" applyFill="1" applyBorder="1" applyAlignment="1" applyProtection="1">
      <alignment horizontal="center" vertical="center"/>
      <protection locked="0"/>
    </xf>
    <xf numFmtId="0" fontId="25" fillId="33" borderId="45" xfId="0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center" vertical="center"/>
      <protection locked="0"/>
    </xf>
    <xf numFmtId="0" fontId="25" fillId="33" borderId="42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shrinkToFit="1"/>
      <protection locked="0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0" fontId="4" fillId="33" borderId="55" xfId="0" applyFont="1" applyFill="1" applyBorder="1" applyAlignment="1" applyProtection="1">
      <alignment horizontal="center" vertical="center" wrapText="1"/>
      <protection locked="0"/>
    </xf>
    <xf numFmtId="2" fontId="4" fillId="0" borderId="56" xfId="0" applyNumberFormat="1" applyFont="1" applyBorder="1" applyAlignment="1" applyProtection="1">
      <alignment horizontal="center"/>
      <protection locked="0"/>
    </xf>
    <xf numFmtId="2" fontId="4" fillId="0" borderId="57" xfId="0" applyNumberFormat="1" applyFont="1" applyBorder="1" applyAlignment="1" applyProtection="1">
      <alignment horizontal="center"/>
      <protection locked="0"/>
    </xf>
    <xf numFmtId="2" fontId="4" fillId="0" borderId="58" xfId="0" applyNumberFormat="1" applyFont="1" applyBorder="1" applyAlignment="1" applyProtection="1">
      <alignment horizontal="center"/>
      <protection locked="0"/>
    </xf>
    <xf numFmtId="0" fontId="2" fillId="33" borderId="59" xfId="0" applyFont="1" applyFill="1" applyBorder="1" applyAlignment="1" applyProtection="1">
      <alignment horizontal="center" wrapText="1"/>
      <protection locked="0"/>
    </xf>
    <xf numFmtId="0" fontId="2" fillId="33" borderId="56" xfId="0" applyFont="1" applyFill="1" applyBorder="1" applyAlignment="1" applyProtection="1">
      <alignment horizontal="center" wrapText="1"/>
      <protection locked="0"/>
    </xf>
    <xf numFmtId="0" fontId="6" fillId="33" borderId="60" xfId="0" applyFont="1" applyFill="1" applyBorder="1" applyAlignment="1" applyProtection="1">
      <alignment horizontal="center" vertical="center" wrapText="1"/>
      <protection locked="0"/>
    </xf>
    <xf numFmtId="0" fontId="6" fillId="33" borderId="61" xfId="0" applyFont="1" applyFill="1" applyBorder="1" applyAlignment="1" applyProtection="1">
      <alignment horizontal="center" vertical="center" wrapText="1"/>
      <protection locked="0"/>
    </xf>
    <xf numFmtId="0" fontId="2" fillId="33" borderId="62" xfId="0" applyFont="1" applyFill="1" applyBorder="1" applyAlignment="1" applyProtection="1">
      <alignment vertical="center" wrapText="1"/>
      <protection locked="0"/>
    </xf>
    <xf numFmtId="0" fontId="4" fillId="33" borderId="60" xfId="0" applyFont="1" applyFill="1" applyBorder="1" applyAlignment="1" applyProtection="1">
      <alignment horizontal="center" vertical="center" wrapText="1"/>
      <protection locked="0"/>
    </xf>
    <xf numFmtId="0" fontId="4" fillId="33" borderId="63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2" fontId="4" fillId="0" borderId="38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66" xfId="0" applyFont="1" applyFill="1" applyBorder="1" applyAlignment="1" applyProtection="1">
      <alignment vertical="center" wrapText="1"/>
      <protection locked="0"/>
    </xf>
    <xf numFmtId="0" fontId="2" fillId="0" borderId="67" xfId="0" applyFont="1" applyBorder="1" applyAlignment="1" applyProtection="1">
      <alignment vertical="center" wrapText="1"/>
      <protection locked="0"/>
    </xf>
    <xf numFmtId="0" fontId="2" fillId="33" borderId="39" xfId="0" applyFont="1" applyFill="1" applyBorder="1" applyAlignment="1" applyProtection="1">
      <alignment vertical="center" wrapText="1"/>
      <protection locked="0"/>
    </xf>
    <xf numFmtId="0" fontId="8" fillId="0" borderId="68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4" fillId="0" borderId="69" xfId="56" applyFont="1" applyBorder="1" applyAlignment="1">
      <alignment horizontal="center" vertical="center" wrapText="1"/>
      <protection/>
    </xf>
    <xf numFmtId="0" fontId="24" fillId="0" borderId="70" xfId="56" applyFont="1" applyBorder="1" applyAlignment="1">
      <alignment horizontal="center" vertical="center" wrapText="1"/>
      <protection/>
    </xf>
    <xf numFmtId="0" fontId="12" fillId="0" borderId="0" xfId="56" applyFont="1" applyAlignment="1">
      <alignment horizontal="center"/>
      <protection/>
    </xf>
    <xf numFmtId="0" fontId="3" fillId="33" borderId="48" xfId="56" applyFont="1" applyFill="1" applyBorder="1" applyAlignment="1">
      <alignment horizontal="left" vertical="center"/>
      <protection/>
    </xf>
    <xf numFmtId="0" fontId="3" fillId="33" borderId="0" xfId="56" applyFont="1" applyFill="1" applyBorder="1" applyAlignment="1">
      <alignment horizontal="left" vertical="center"/>
      <protection/>
    </xf>
    <xf numFmtId="0" fontId="3" fillId="0" borderId="42" xfId="56" applyFont="1" applyBorder="1" applyAlignment="1">
      <alignment horizontal="left" vertical="center"/>
      <protection/>
    </xf>
    <xf numFmtId="0" fontId="4" fillId="33" borderId="48" xfId="56" applyFont="1" applyFill="1" applyBorder="1" applyAlignment="1">
      <alignment horizontal="right"/>
      <protection/>
    </xf>
    <xf numFmtId="0" fontId="4" fillId="33" borderId="0" xfId="56" applyFont="1" applyFill="1" applyBorder="1" applyAlignment="1">
      <alignment horizontal="right"/>
      <protection/>
    </xf>
    <xf numFmtId="0" fontId="4" fillId="33" borderId="43" xfId="56" applyFont="1" applyFill="1" applyBorder="1" applyAlignment="1">
      <alignment horizontal="center" vertical="center" wrapText="1"/>
      <protection/>
    </xf>
    <xf numFmtId="0" fontId="4" fillId="33" borderId="41" xfId="56" applyFont="1" applyFill="1" applyBorder="1" applyAlignment="1">
      <alignment horizontal="center" vertical="center" wrapText="1"/>
      <protection/>
    </xf>
    <xf numFmtId="0" fontId="4" fillId="33" borderId="71" xfId="56" applyFont="1" applyFill="1" applyBorder="1" applyAlignment="1">
      <alignment horizontal="center" vertical="center" wrapText="1"/>
      <protection/>
    </xf>
    <xf numFmtId="0" fontId="4" fillId="33" borderId="72" xfId="56" applyFont="1" applyFill="1" applyBorder="1" applyAlignment="1">
      <alignment horizontal="center" vertical="center" wrapText="1"/>
      <protection/>
    </xf>
    <xf numFmtId="0" fontId="4" fillId="33" borderId="73" xfId="56" applyFont="1" applyFill="1" applyBorder="1" applyAlignment="1">
      <alignment horizontal="center" wrapText="1"/>
      <protection/>
    </xf>
    <xf numFmtId="0" fontId="4" fillId="33" borderId="74" xfId="56" applyFont="1" applyFill="1" applyBorder="1" applyAlignment="1">
      <alignment horizontal="center" wrapText="1"/>
      <protection/>
    </xf>
    <xf numFmtId="0" fontId="2" fillId="33" borderId="75" xfId="56" applyFont="1" applyFill="1" applyBorder="1" applyAlignment="1">
      <alignment horizontal="center" vertical="center" wrapText="1"/>
      <protection/>
    </xf>
    <xf numFmtId="0" fontId="2" fillId="33" borderId="76" xfId="56" applyFont="1" applyFill="1" applyBorder="1" applyAlignment="1">
      <alignment horizontal="center" vertical="center" wrapText="1"/>
      <protection/>
    </xf>
    <xf numFmtId="0" fontId="2" fillId="33" borderId="77" xfId="56" applyFont="1" applyFill="1" applyBorder="1" applyAlignment="1">
      <alignment horizontal="center" vertical="center" wrapText="1"/>
      <protection/>
    </xf>
    <xf numFmtId="0" fontId="2" fillId="33" borderId="78" xfId="56" applyFont="1" applyFill="1" applyBorder="1" applyAlignment="1">
      <alignment horizontal="center" vertical="center" wrapText="1"/>
      <protection/>
    </xf>
    <xf numFmtId="0" fontId="4" fillId="33" borderId="25" xfId="56" applyFont="1" applyFill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68" fillId="33" borderId="25" xfId="56" applyFont="1" applyFill="1" applyBorder="1" applyAlignment="1">
      <alignment horizontal="center" vertical="center" wrapText="1"/>
      <protection/>
    </xf>
    <xf numFmtId="0" fontId="68" fillId="33" borderId="11" xfId="56" applyFont="1" applyFill="1" applyBorder="1" applyAlignment="1">
      <alignment horizontal="center" vertical="center" wrapText="1"/>
      <protection/>
    </xf>
    <xf numFmtId="0" fontId="4" fillId="33" borderId="79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0" fillId="33" borderId="25" xfId="56" applyFont="1" applyFill="1" applyBorder="1" applyAlignment="1">
      <alignment horizontal="center" vertical="center" wrapText="1"/>
      <protection/>
    </xf>
    <xf numFmtId="0" fontId="0" fillId="33" borderId="11" xfId="56" applyFont="1" applyFill="1" applyBorder="1" applyAlignment="1">
      <alignment horizontal="center" vertical="center" wrapText="1"/>
      <protection/>
    </xf>
    <xf numFmtId="0" fontId="4" fillId="33" borderId="80" xfId="56" applyFont="1" applyFill="1" applyBorder="1" applyAlignment="1">
      <alignment horizontal="center" vertical="center" wrapText="1"/>
      <protection/>
    </xf>
    <xf numFmtId="0" fontId="4" fillId="33" borderId="81" xfId="56" applyFont="1" applyFill="1" applyBorder="1" applyAlignment="1">
      <alignment horizontal="center" vertical="center" wrapText="1"/>
      <protection/>
    </xf>
    <xf numFmtId="0" fontId="4" fillId="33" borderId="82" xfId="56" applyFont="1" applyFill="1" applyBorder="1" applyAlignment="1">
      <alignment horizontal="center" vertical="center" wrapText="1"/>
      <protection/>
    </xf>
    <xf numFmtId="0" fontId="4" fillId="33" borderId="74" xfId="56" applyFont="1" applyFill="1" applyBorder="1" applyAlignment="1">
      <alignment horizontal="center" vertical="center" wrapText="1"/>
      <protection/>
    </xf>
    <xf numFmtId="0" fontId="16" fillId="33" borderId="83" xfId="56" applyFont="1" applyFill="1" applyBorder="1" applyAlignment="1">
      <alignment horizontal="center" vertical="top" wrapText="1"/>
      <protection/>
    </xf>
    <xf numFmtId="0" fontId="16" fillId="33" borderId="84" xfId="56" applyFont="1" applyFill="1" applyBorder="1" applyAlignment="1">
      <alignment horizontal="center" vertical="top" wrapText="1"/>
      <protection/>
    </xf>
    <xf numFmtId="0" fontId="2" fillId="33" borderId="77" xfId="56" applyFont="1" applyFill="1" applyBorder="1" applyAlignment="1">
      <alignment horizontal="center" vertical="top" wrapText="1"/>
      <protection/>
    </xf>
    <xf numFmtId="0" fontId="2" fillId="33" borderId="78" xfId="56" applyFont="1" applyFill="1" applyBorder="1" applyAlignment="1">
      <alignment horizontal="center" vertical="top" wrapText="1"/>
      <protection/>
    </xf>
    <xf numFmtId="9" fontId="0" fillId="35" borderId="11" xfId="59" applyFill="1" applyBorder="1" applyAlignment="1">
      <alignment horizontal="center" vertical="top" wrapText="1"/>
    </xf>
    <xf numFmtId="9" fontId="1" fillId="33" borderId="69" xfId="59" applyFont="1" applyFill="1" applyBorder="1" applyAlignment="1">
      <alignment horizontal="center" vertical="center" wrapText="1"/>
    </xf>
    <xf numFmtId="9" fontId="1" fillId="33" borderId="85" xfId="59" applyFont="1" applyFill="1" applyBorder="1" applyAlignment="1">
      <alignment horizontal="center" vertical="center" wrapText="1"/>
    </xf>
    <xf numFmtId="0" fontId="0" fillId="0" borderId="42" xfId="56" applyBorder="1" applyAlignment="1">
      <alignment horizontal="center"/>
      <protection/>
    </xf>
    <xf numFmtId="0" fontId="0" fillId="0" borderId="28" xfId="56" applyFont="1" applyFill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38</xdr:row>
      <xdr:rowOff>28575</xdr:rowOff>
    </xdr:from>
    <xdr:to>
      <xdr:col>7</xdr:col>
      <xdr:colOff>247650</xdr:colOff>
      <xdr:row>38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91350" y="11734800"/>
          <a:ext cx="685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1019175</xdr:colOff>
      <xdr:row>38</xdr:row>
      <xdr:rowOff>47625</xdr:rowOff>
    </xdr:from>
    <xdr:to>
      <xdr:col>8</xdr:col>
      <xdr:colOff>504825</xdr:colOff>
      <xdr:row>39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48675" y="11753850"/>
          <a:ext cx="6858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tabSelected="1" zoomScale="96" zoomScaleNormal="96" zoomScaleSheetLayoutView="80" zoomScalePageLayoutView="0" workbookViewId="0" topLeftCell="A1">
      <selection activeCell="J4" sqref="J4"/>
    </sheetView>
  </sheetViews>
  <sheetFormatPr defaultColWidth="9.140625" defaultRowHeight="12.75"/>
  <cols>
    <col min="1" max="1" width="3.421875" style="1" customWidth="1"/>
    <col min="2" max="2" width="16.00390625" style="1" customWidth="1"/>
    <col min="3" max="6" width="18.57421875" style="1" customWidth="1"/>
    <col min="7" max="7" width="17.7109375" style="1" customWidth="1"/>
    <col min="8" max="8" width="18.00390625" style="1" customWidth="1"/>
    <col min="9" max="9" width="19.421875" style="1" customWidth="1"/>
    <col min="10" max="10" width="15.8515625" style="1" customWidth="1"/>
    <col min="11" max="16384" width="9.140625" style="1" customWidth="1"/>
  </cols>
  <sheetData>
    <row r="1" ht="21" customHeight="1" thickBot="1"/>
    <row r="2" spans="2:9" s="2" customFormat="1" ht="24" customHeight="1" thickTop="1">
      <c r="B2" s="83" t="s">
        <v>0</v>
      </c>
      <c r="C2" s="84"/>
      <c r="D2" s="84"/>
      <c r="E2" s="84"/>
      <c r="F2" s="84"/>
      <c r="G2" s="84"/>
      <c r="H2" s="76" t="s">
        <v>1</v>
      </c>
      <c r="I2" s="77" t="s">
        <v>2</v>
      </c>
    </row>
    <row r="3" spans="2:9" s="2" customFormat="1" ht="24" customHeight="1" thickBot="1">
      <c r="B3" s="85" t="s">
        <v>3</v>
      </c>
      <c r="C3" s="86"/>
      <c r="D3" s="86"/>
      <c r="E3" s="86"/>
      <c r="F3" s="86"/>
      <c r="G3" s="86"/>
      <c r="H3" s="78" t="s">
        <v>4</v>
      </c>
      <c r="I3" s="79">
        <v>44959</v>
      </c>
    </row>
    <row r="4" spans="2:9" s="3" customFormat="1" ht="24" customHeight="1" thickBot="1" thickTop="1">
      <c r="B4" s="41" t="s">
        <v>5</v>
      </c>
      <c r="C4" s="87" t="s">
        <v>20</v>
      </c>
      <c r="D4" s="87"/>
      <c r="E4" s="87"/>
      <c r="F4" s="51" t="s">
        <v>52</v>
      </c>
      <c r="G4" s="39" t="s">
        <v>50</v>
      </c>
      <c r="H4" s="40" t="s">
        <v>49</v>
      </c>
      <c r="I4" s="80" t="s">
        <v>51</v>
      </c>
    </row>
    <row r="5" spans="2:9" s="4" customFormat="1" ht="32.25" customHeight="1" thickBot="1" thickTop="1">
      <c r="B5" s="42" t="s">
        <v>6</v>
      </c>
      <c r="C5" s="43" t="s">
        <v>7</v>
      </c>
      <c r="D5" s="44" t="s">
        <v>8</v>
      </c>
      <c r="E5" s="44" t="s">
        <v>9</v>
      </c>
      <c r="F5" s="45" t="s">
        <v>10</v>
      </c>
      <c r="G5" s="46" t="s">
        <v>11</v>
      </c>
      <c r="H5" s="88" t="s">
        <v>12</v>
      </c>
      <c r="I5" s="89"/>
    </row>
    <row r="6" spans="2:9" ht="24" customHeight="1" thickTop="1">
      <c r="B6" s="47">
        <v>1</v>
      </c>
      <c r="C6" s="30">
        <v>51</v>
      </c>
      <c r="D6" s="28">
        <v>50</v>
      </c>
      <c r="E6" s="30">
        <f>IF(C6="","",C6-D6)</f>
        <v>1</v>
      </c>
      <c r="F6" s="26">
        <v>15</v>
      </c>
      <c r="G6" s="27">
        <v>0.3</v>
      </c>
      <c r="H6" s="90"/>
      <c r="I6" s="90"/>
    </row>
    <row r="7" spans="2:9" ht="24" customHeight="1">
      <c r="B7" s="48">
        <v>2</v>
      </c>
      <c r="C7" s="24">
        <v>48</v>
      </c>
      <c r="D7" s="29">
        <v>48</v>
      </c>
      <c r="E7" s="24">
        <f aca="true" t="shared" si="0" ref="E7:E34">IF(C7="","",C7-D7)</f>
        <v>0</v>
      </c>
      <c r="F7" s="24">
        <v>15</v>
      </c>
      <c r="G7" s="23">
        <v>0.49</v>
      </c>
      <c r="H7" s="91"/>
      <c r="I7" s="91"/>
    </row>
    <row r="8" spans="2:9" ht="24" customHeight="1">
      <c r="B8" s="48">
        <v>3</v>
      </c>
      <c r="C8" s="24">
        <v>51</v>
      </c>
      <c r="D8" s="29">
        <v>50</v>
      </c>
      <c r="E8" s="24">
        <f t="shared" si="0"/>
        <v>1</v>
      </c>
      <c r="F8" s="24">
        <v>15</v>
      </c>
      <c r="G8" s="23">
        <v>0.42</v>
      </c>
      <c r="H8" s="91"/>
      <c r="I8" s="91"/>
    </row>
    <row r="9" spans="2:9" ht="24" customHeight="1">
      <c r="B9" s="48">
        <v>4</v>
      </c>
      <c r="C9" s="24">
        <v>50</v>
      </c>
      <c r="D9" s="29">
        <v>49</v>
      </c>
      <c r="E9" s="24">
        <f t="shared" si="0"/>
        <v>1</v>
      </c>
      <c r="F9" s="24">
        <v>15</v>
      </c>
      <c r="G9" s="23">
        <v>0.61</v>
      </c>
      <c r="H9" s="91"/>
      <c r="I9" s="91"/>
    </row>
    <row r="10" spans="2:9" ht="24" customHeight="1">
      <c r="B10" s="48">
        <v>5</v>
      </c>
      <c r="C10" s="24">
        <v>53</v>
      </c>
      <c r="D10" s="29">
        <v>52</v>
      </c>
      <c r="E10" s="24">
        <f t="shared" si="0"/>
        <v>1</v>
      </c>
      <c r="F10" s="24">
        <v>15</v>
      </c>
      <c r="G10" s="23">
        <v>0.33</v>
      </c>
      <c r="H10" s="91"/>
      <c r="I10" s="91"/>
    </row>
    <row r="11" spans="2:9" ht="24" customHeight="1">
      <c r="B11" s="48">
        <v>6</v>
      </c>
      <c r="C11" s="24">
        <v>53</v>
      </c>
      <c r="D11" s="29">
        <v>52</v>
      </c>
      <c r="E11" s="24">
        <f t="shared" si="0"/>
        <v>1</v>
      </c>
      <c r="F11" s="24">
        <v>15</v>
      </c>
      <c r="G11" s="23">
        <v>0.34</v>
      </c>
      <c r="H11" s="91"/>
      <c r="I11" s="91"/>
    </row>
    <row r="12" spans="2:9" ht="24" customHeight="1">
      <c r="B12" s="48">
        <v>7</v>
      </c>
      <c r="C12" s="24">
        <v>52</v>
      </c>
      <c r="D12" s="29">
        <v>50</v>
      </c>
      <c r="E12" s="24">
        <f t="shared" si="0"/>
        <v>2</v>
      </c>
      <c r="F12" s="24">
        <v>15</v>
      </c>
      <c r="G12" s="23">
        <v>0.65</v>
      </c>
      <c r="H12" s="91"/>
      <c r="I12" s="91"/>
    </row>
    <row r="13" spans="2:9" ht="24" customHeight="1">
      <c r="B13" s="48">
        <v>8</v>
      </c>
      <c r="C13" s="24">
        <v>53</v>
      </c>
      <c r="D13" s="29">
        <v>51</v>
      </c>
      <c r="E13" s="24">
        <f t="shared" si="0"/>
        <v>2</v>
      </c>
      <c r="F13" s="24">
        <v>15</v>
      </c>
      <c r="G13" s="23">
        <v>0.58</v>
      </c>
      <c r="H13" s="91"/>
      <c r="I13" s="91"/>
    </row>
    <row r="14" spans="2:9" ht="24" customHeight="1">
      <c r="B14" s="48">
        <v>9</v>
      </c>
      <c r="C14" s="24">
        <v>54</v>
      </c>
      <c r="D14" s="29">
        <v>52</v>
      </c>
      <c r="E14" s="24">
        <f t="shared" si="0"/>
        <v>2</v>
      </c>
      <c r="F14" s="24">
        <v>15</v>
      </c>
      <c r="G14" s="23">
        <v>0.57</v>
      </c>
      <c r="H14" s="91"/>
      <c r="I14" s="91"/>
    </row>
    <row r="15" spans="2:9" ht="24" customHeight="1">
      <c r="B15" s="48">
        <v>10</v>
      </c>
      <c r="C15" s="24">
        <v>54</v>
      </c>
      <c r="D15" s="29">
        <v>53</v>
      </c>
      <c r="E15" s="24">
        <f t="shared" si="0"/>
        <v>1</v>
      </c>
      <c r="F15" s="24">
        <v>15</v>
      </c>
      <c r="G15" s="23">
        <v>0.51</v>
      </c>
      <c r="H15" s="91"/>
      <c r="I15" s="91"/>
    </row>
    <row r="16" spans="2:9" ht="24" customHeight="1">
      <c r="B16" s="48">
        <v>11</v>
      </c>
      <c r="C16" s="24">
        <v>53</v>
      </c>
      <c r="D16" s="29">
        <v>52</v>
      </c>
      <c r="E16" s="24">
        <f t="shared" si="0"/>
        <v>1</v>
      </c>
      <c r="F16" s="24">
        <v>15</v>
      </c>
      <c r="G16" s="23">
        <v>0.46</v>
      </c>
      <c r="H16" s="91"/>
      <c r="I16" s="91"/>
    </row>
    <row r="17" spans="2:9" ht="24" customHeight="1">
      <c r="B17" s="48">
        <v>12</v>
      </c>
      <c r="C17" s="24">
        <v>53</v>
      </c>
      <c r="D17" s="29">
        <v>52</v>
      </c>
      <c r="E17" s="24">
        <f t="shared" si="0"/>
        <v>1</v>
      </c>
      <c r="F17" s="24">
        <v>15</v>
      </c>
      <c r="G17" s="23">
        <v>0.54</v>
      </c>
      <c r="H17" s="91"/>
      <c r="I17" s="91"/>
    </row>
    <row r="18" spans="2:9" ht="24" customHeight="1">
      <c r="B18" s="48">
        <v>13</v>
      </c>
      <c r="C18" s="24">
        <v>48</v>
      </c>
      <c r="D18" s="29">
        <v>47</v>
      </c>
      <c r="E18" s="24">
        <f t="shared" si="0"/>
        <v>1</v>
      </c>
      <c r="F18" s="24">
        <v>15</v>
      </c>
      <c r="G18" s="23">
        <v>0.27</v>
      </c>
      <c r="H18" s="91"/>
      <c r="I18" s="91"/>
    </row>
    <row r="19" spans="2:9" ht="24" customHeight="1">
      <c r="B19" s="48">
        <v>14</v>
      </c>
      <c r="C19" s="24">
        <v>48</v>
      </c>
      <c r="D19" s="29">
        <v>47</v>
      </c>
      <c r="E19" s="24">
        <f t="shared" si="0"/>
        <v>1</v>
      </c>
      <c r="F19" s="24">
        <v>15</v>
      </c>
      <c r="G19" s="23">
        <v>0.36</v>
      </c>
      <c r="H19" s="91"/>
      <c r="I19" s="91"/>
    </row>
    <row r="20" spans="2:9" ht="24" customHeight="1">
      <c r="B20" s="48">
        <v>15</v>
      </c>
      <c r="C20" s="24">
        <v>48</v>
      </c>
      <c r="D20" s="29">
        <v>47</v>
      </c>
      <c r="E20" s="24">
        <f t="shared" si="0"/>
        <v>1</v>
      </c>
      <c r="F20" s="24">
        <v>15</v>
      </c>
      <c r="G20" s="23">
        <v>0.32</v>
      </c>
      <c r="H20" s="91"/>
      <c r="I20" s="91"/>
    </row>
    <row r="21" spans="2:9" ht="24" customHeight="1">
      <c r="B21" s="48">
        <v>16</v>
      </c>
      <c r="C21" s="24">
        <v>47</v>
      </c>
      <c r="D21" s="29">
        <v>46</v>
      </c>
      <c r="E21" s="24">
        <f t="shared" si="0"/>
        <v>1</v>
      </c>
      <c r="F21" s="24">
        <v>15</v>
      </c>
      <c r="G21" s="23">
        <v>0.28</v>
      </c>
      <c r="H21" s="91"/>
      <c r="I21" s="91"/>
    </row>
    <row r="22" spans="2:9" ht="24" customHeight="1">
      <c r="B22" s="48">
        <v>17</v>
      </c>
      <c r="C22" s="24">
        <v>36</v>
      </c>
      <c r="D22" s="29">
        <v>36</v>
      </c>
      <c r="E22" s="24">
        <f t="shared" si="0"/>
        <v>0</v>
      </c>
      <c r="F22" s="24">
        <v>15</v>
      </c>
      <c r="G22" s="23">
        <v>0.49</v>
      </c>
      <c r="H22" s="91"/>
      <c r="I22" s="91"/>
    </row>
    <row r="23" spans="2:9" ht="24" customHeight="1">
      <c r="B23" s="48">
        <v>18</v>
      </c>
      <c r="C23" s="24">
        <v>48</v>
      </c>
      <c r="D23" s="29">
        <v>48</v>
      </c>
      <c r="E23" s="24">
        <f t="shared" si="0"/>
        <v>0</v>
      </c>
      <c r="F23" s="24">
        <v>15</v>
      </c>
      <c r="G23" s="23">
        <v>0.45</v>
      </c>
      <c r="H23" s="91"/>
      <c r="I23" s="91"/>
    </row>
    <row r="24" spans="2:9" ht="24" customHeight="1">
      <c r="B24" s="48">
        <v>19</v>
      </c>
      <c r="C24" s="24">
        <v>56</v>
      </c>
      <c r="D24" s="29">
        <v>54</v>
      </c>
      <c r="E24" s="24">
        <f t="shared" si="0"/>
        <v>2</v>
      </c>
      <c r="F24" s="24">
        <v>15</v>
      </c>
      <c r="G24" s="23">
        <v>0.4</v>
      </c>
      <c r="H24" s="91"/>
      <c r="I24" s="91"/>
    </row>
    <row r="25" spans="2:9" ht="24" customHeight="1">
      <c r="B25" s="48">
        <v>20</v>
      </c>
      <c r="C25" s="24">
        <v>56</v>
      </c>
      <c r="D25" s="29">
        <v>54</v>
      </c>
      <c r="E25" s="24">
        <f t="shared" si="0"/>
        <v>2</v>
      </c>
      <c r="F25" s="24">
        <v>15</v>
      </c>
      <c r="G25" s="23">
        <v>0.38</v>
      </c>
      <c r="H25" s="91"/>
      <c r="I25" s="91"/>
    </row>
    <row r="26" spans="2:9" ht="24" customHeight="1">
      <c r="B26" s="48">
        <v>21</v>
      </c>
      <c r="C26" s="24">
        <v>55</v>
      </c>
      <c r="D26" s="29">
        <v>54</v>
      </c>
      <c r="E26" s="24">
        <f t="shared" si="0"/>
        <v>1</v>
      </c>
      <c r="F26" s="24">
        <v>15</v>
      </c>
      <c r="G26" s="23">
        <v>0.28</v>
      </c>
      <c r="H26" s="91"/>
      <c r="I26" s="91"/>
    </row>
    <row r="27" spans="2:9" ht="24" customHeight="1">
      <c r="B27" s="48">
        <v>22</v>
      </c>
      <c r="C27" s="24">
        <v>47</v>
      </c>
      <c r="D27" s="29">
        <v>46</v>
      </c>
      <c r="E27" s="24">
        <f t="shared" si="0"/>
        <v>1</v>
      </c>
      <c r="F27" s="24">
        <v>15</v>
      </c>
      <c r="G27" s="23">
        <v>0.28</v>
      </c>
      <c r="H27" s="91"/>
      <c r="I27" s="91"/>
    </row>
    <row r="28" spans="2:9" ht="24" customHeight="1">
      <c r="B28" s="48">
        <v>23</v>
      </c>
      <c r="C28" s="24">
        <v>56</v>
      </c>
      <c r="D28" s="29">
        <v>54</v>
      </c>
      <c r="E28" s="24">
        <f t="shared" si="0"/>
        <v>2</v>
      </c>
      <c r="F28" s="24">
        <v>15</v>
      </c>
      <c r="G28" s="23">
        <v>0.36</v>
      </c>
      <c r="H28" s="91"/>
      <c r="I28" s="91"/>
    </row>
    <row r="29" spans="2:9" ht="24" customHeight="1">
      <c r="B29" s="48">
        <v>24</v>
      </c>
      <c r="C29" s="24">
        <v>53</v>
      </c>
      <c r="D29" s="29">
        <v>52</v>
      </c>
      <c r="E29" s="24">
        <f t="shared" si="0"/>
        <v>1</v>
      </c>
      <c r="F29" s="24">
        <v>15</v>
      </c>
      <c r="G29" s="23">
        <v>0.34</v>
      </c>
      <c r="H29" s="91"/>
      <c r="I29" s="91"/>
    </row>
    <row r="30" spans="2:9" ht="24" customHeight="1">
      <c r="B30" s="48">
        <v>25</v>
      </c>
      <c r="C30" s="24">
        <v>54</v>
      </c>
      <c r="D30" s="29">
        <v>52</v>
      </c>
      <c r="E30" s="24">
        <f t="shared" si="0"/>
        <v>2</v>
      </c>
      <c r="F30" s="24">
        <v>15</v>
      </c>
      <c r="G30" s="23">
        <v>0.44</v>
      </c>
      <c r="H30" s="91"/>
      <c r="I30" s="91"/>
    </row>
    <row r="31" spans="2:9" ht="24" customHeight="1">
      <c r="B31" s="48">
        <v>26</v>
      </c>
      <c r="C31" s="24">
        <v>55</v>
      </c>
      <c r="D31" s="29">
        <v>53</v>
      </c>
      <c r="E31" s="24">
        <f t="shared" si="0"/>
        <v>2</v>
      </c>
      <c r="F31" s="24">
        <v>15</v>
      </c>
      <c r="G31" s="23">
        <v>0.5</v>
      </c>
      <c r="H31" s="91"/>
      <c r="I31" s="91"/>
    </row>
    <row r="32" spans="2:9" ht="24" customHeight="1">
      <c r="B32" s="48">
        <v>27</v>
      </c>
      <c r="C32" s="24">
        <v>22</v>
      </c>
      <c r="D32" s="29">
        <v>21</v>
      </c>
      <c r="E32" s="24">
        <f t="shared" si="0"/>
        <v>1</v>
      </c>
      <c r="F32" s="24">
        <v>15</v>
      </c>
      <c r="G32" s="23">
        <v>0.41</v>
      </c>
      <c r="H32" s="91"/>
      <c r="I32" s="91"/>
    </row>
    <row r="33" spans="2:9" ht="24" customHeight="1">
      <c r="B33" s="48">
        <v>28</v>
      </c>
      <c r="C33" s="24">
        <v>44</v>
      </c>
      <c r="D33" s="29">
        <v>45</v>
      </c>
      <c r="E33" s="24">
        <f t="shared" si="0"/>
        <v>-1</v>
      </c>
      <c r="F33" s="24">
        <v>15</v>
      </c>
      <c r="G33" s="23">
        <v>0.42</v>
      </c>
      <c r="H33" s="91"/>
      <c r="I33" s="91"/>
    </row>
    <row r="34" spans="2:9" ht="24" customHeight="1">
      <c r="B34" s="48">
        <v>29</v>
      </c>
      <c r="C34" s="24"/>
      <c r="D34" s="29"/>
      <c r="E34" s="24">
        <f t="shared" si="0"/>
      </c>
      <c r="F34" s="82"/>
      <c r="G34" s="23"/>
      <c r="H34" s="91"/>
      <c r="I34" s="91"/>
    </row>
    <row r="35" spans="2:9" ht="24" customHeight="1">
      <c r="B35" s="48">
        <v>30</v>
      </c>
      <c r="C35" s="24"/>
      <c r="D35" s="29"/>
      <c r="E35" s="24"/>
      <c r="F35" s="24"/>
      <c r="G35" s="23"/>
      <c r="H35" s="91"/>
      <c r="I35" s="91"/>
    </row>
    <row r="36" spans="2:9" ht="24" customHeight="1" thickBot="1">
      <c r="B36" s="49">
        <v>31</v>
      </c>
      <c r="C36" s="25"/>
      <c r="D36" s="21"/>
      <c r="E36" s="25"/>
      <c r="F36" s="25"/>
      <c r="G36" s="22"/>
      <c r="H36" s="92"/>
      <c r="I36" s="92"/>
    </row>
    <row r="37" spans="2:9" s="4" customFormat="1" ht="24" customHeight="1" thickTop="1">
      <c r="B37" s="93" t="s">
        <v>13</v>
      </c>
      <c r="C37" s="94"/>
      <c r="D37" s="93"/>
      <c r="E37" s="94"/>
      <c r="F37" s="94"/>
      <c r="G37" s="93" t="s">
        <v>21</v>
      </c>
      <c r="H37" s="93"/>
      <c r="I37" s="93"/>
    </row>
    <row r="38" spans="2:9" s="5" customFormat="1" ht="28.5" customHeight="1">
      <c r="B38" s="95" t="s">
        <v>14</v>
      </c>
      <c r="C38" s="95"/>
      <c r="D38" s="95"/>
      <c r="E38" s="95"/>
      <c r="F38" s="37" t="s">
        <v>15</v>
      </c>
      <c r="G38" s="98" t="s">
        <v>22</v>
      </c>
      <c r="H38" s="99"/>
      <c r="I38" s="100"/>
    </row>
    <row r="39" spans="2:9" s="5" customFormat="1" ht="24" customHeight="1" thickBot="1">
      <c r="B39" s="96" t="s">
        <v>16</v>
      </c>
      <c r="C39" s="96"/>
      <c r="D39" s="96"/>
      <c r="E39" s="96"/>
      <c r="F39" s="38" t="s">
        <v>15</v>
      </c>
      <c r="G39" s="101"/>
      <c r="H39" s="102"/>
      <c r="I39" s="103"/>
    </row>
    <row r="40" spans="2:9" s="4" customFormat="1" ht="24" customHeight="1" thickBot="1" thickTop="1">
      <c r="B40" s="97" t="s">
        <v>17</v>
      </c>
      <c r="C40" s="97"/>
      <c r="D40" s="97"/>
      <c r="E40" s="97"/>
      <c r="F40" s="97"/>
      <c r="G40" s="50" t="s">
        <v>23</v>
      </c>
      <c r="H40" s="104" t="s">
        <v>54</v>
      </c>
      <c r="I40" s="105"/>
    </row>
    <row r="41" spans="2:9" s="4" customFormat="1" ht="28.5" customHeight="1" thickBot="1" thickTop="1">
      <c r="B41" s="107" t="s">
        <v>18</v>
      </c>
      <c r="C41" s="107"/>
      <c r="D41" s="107"/>
      <c r="E41" s="107"/>
      <c r="F41" s="107"/>
      <c r="G41" s="108" t="s">
        <v>55</v>
      </c>
      <c r="H41" s="108"/>
      <c r="I41" s="31" t="s">
        <v>59</v>
      </c>
    </row>
    <row r="42" spans="2:10" s="4" customFormat="1" ht="27.75" customHeight="1" thickBot="1" thickTop="1">
      <c r="B42" s="109" t="s">
        <v>19</v>
      </c>
      <c r="C42" s="109"/>
      <c r="D42" s="109"/>
      <c r="E42" s="109"/>
      <c r="F42" s="109"/>
      <c r="G42" s="108" t="s">
        <v>56</v>
      </c>
      <c r="H42" s="108"/>
      <c r="I42" s="31" t="s">
        <v>57</v>
      </c>
      <c r="J42" s="20"/>
    </row>
    <row r="43" spans="2:10" s="4" customFormat="1" ht="24" customHeight="1" thickTop="1">
      <c r="B43" s="110" t="s">
        <v>24</v>
      </c>
      <c r="C43" s="110"/>
      <c r="D43" s="110"/>
      <c r="E43" s="110"/>
      <c r="F43" s="110"/>
      <c r="G43" s="110"/>
      <c r="H43" s="110"/>
      <c r="I43" s="110"/>
      <c r="J43" s="111"/>
    </row>
    <row r="44" spans="2:9" ht="10.5" customHeight="1">
      <c r="B44" s="112"/>
      <c r="C44" s="112"/>
      <c r="D44" s="112"/>
      <c r="E44" s="112"/>
      <c r="F44" s="112"/>
      <c r="G44" s="112"/>
      <c r="H44" s="112"/>
      <c r="I44" s="112"/>
    </row>
    <row r="45" spans="2:9" ht="24" customHeight="1">
      <c r="B45" s="106"/>
      <c r="C45" s="106"/>
      <c r="D45" s="106"/>
      <c r="E45" s="106"/>
      <c r="F45" s="106"/>
      <c r="G45" s="106"/>
      <c r="H45" s="106"/>
      <c r="I45" s="106"/>
    </row>
  </sheetData>
  <sheetProtection/>
  <mergeCells count="50">
    <mergeCell ref="B45:I45"/>
    <mergeCell ref="B41:F41"/>
    <mergeCell ref="G41:H41"/>
    <mergeCell ref="B42:F42"/>
    <mergeCell ref="G42:H42"/>
    <mergeCell ref="B43:J43"/>
    <mergeCell ref="B44:I44"/>
    <mergeCell ref="B38:E38"/>
    <mergeCell ref="B39:E39"/>
    <mergeCell ref="B40:F40"/>
    <mergeCell ref="G38:I38"/>
    <mergeCell ref="G39:I39"/>
    <mergeCell ref="H40:I40"/>
    <mergeCell ref="H32:I32"/>
    <mergeCell ref="H33:I33"/>
    <mergeCell ref="H34:I34"/>
    <mergeCell ref="H35:I35"/>
    <mergeCell ref="H36:I36"/>
    <mergeCell ref="B37:F37"/>
    <mergeCell ref="G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14:I14"/>
    <mergeCell ref="H15:I15"/>
    <mergeCell ref="H16:I16"/>
    <mergeCell ref="H17:I17"/>
    <mergeCell ref="H18:I18"/>
    <mergeCell ref="H19:I19"/>
    <mergeCell ref="H8:I8"/>
    <mergeCell ref="H9:I9"/>
    <mergeCell ref="H10:I10"/>
    <mergeCell ref="H11:I11"/>
    <mergeCell ref="H12:I12"/>
    <mergeCell ref="H13:I13"/>
    <mergeCell ref="B2:G2"/>
    <mergeCell ref="B3:G3"/>
    <mergeCell ref="C4:E4"/>
    <mergeCell ref="H5:I5"/>
    <mergeCell ref="H6:I6"/>
    <mergeCell ref="H7:I7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 r:id="rId2"/>
  <ignoredErrors>
    <ignoredError sqref="E7:E3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6"/>
  <sheetViews>
    <sheetView zoomScale="130" zoomScaleNormal="130" zoomScaleSheetLayoutView="100" workbookViewId="0" topLeftCell="B7">
      <selection activeCell="K5" sqref="K5"/>
    </sheetView>
  </sheetViews>
  <sheetFormatPr defaultColWidth="8.7109375" defaultRowHeight="12.75"/>
  <cols>
    <col min="1" max="1" width="2.00390625" style="6" customWidth="1"/>
    <col min="2" max="2" width="7.8515625" style="6" customWidth="1"/>
    <col min="3" max="3" width="13.57421875" style="6" customWidth="1"/>
    <col min="4" max="4" width="9.8515625" style="6" customWidth="1"/>
    <col min="5" max="5" width="13.7109375" style="6" customWidth="1"/>
    <col min="6" max="6" width="12.421875" style="6" customWidth="1"/>
    <col min="7" max="7" width="15.421875" style="6" customWidth="1"/>
    <col min="8" max="8" width="11.8515625" style="6" customWidth="1"/>
    <col min="9" max="9" width="14.57421875" style="6" customWidth="1"/>
    <col min="10" max="10" width="0.5625" style="6" customWidth="1"/>
    <col min="11" max="16384" width="8.7109375" style="6" customWidth="1"/>
  </cols>
  <sheetData>
    <row r="1" ht="8.25" customHeight="1"/>
    <row r="2" spans="2:10" ht="18.75" thickBot="1">
      <c r="B2" s="115" t="s">
        <v>25</v>
      </c>
      <c r="C2" s="115"/>
      <c r="D2" s="115"/>
      <c r="E2" s="115"/>
      <c r="F2" s="115"/>
      <c r="G2" s="115"/>
      <c r="H2" s="115"/>
      <c r="I2" s="115"/>
      <c r="J2" s="115"/>
    </row>
    <row r="3" spans="2:9" ht="9" customHeight="1" thickTop="1">
      <c r="B3" s="56"/>
      <c r="C3" s="57"/>
      <c r="D3" s="57"/>
      <c r="E3" s="57"/>
      <c r="F3" s="57"/>
      <c r="G3" s="57"/>
      <c r="H3" s="57"/>
      <c r="I3" s="58"/>
    </row>
    <row r="4" spans="2:13" ht="17.25" customHeight="1" thickBot="1">
      <c r="B4" s="116" t="s">
        <v>26</v>
      </c>
      <c r="C4" s="117"/>
      <c r="D4" s="118" t="s">
        <v>20</v>
      </c>
      <c r="E4" s="118"/>
      <c r="F4" s="59" t="s">
        <v>27</v>
      </c>
      <c r="G4" s="53">
        <v>1501</v>
      </c>
      <c r="H4" s="59" t="s">
        <v>28</v>
      </c>
      <c r="I4" s="60">
        <v>44959</v>
      </c>
      <c r="K4" s="7"/>
      <c r="L4" s="8"/>
      <c r="M4" s="8"/>
    </row>
    <row r="5" spans="2:9" ht="18.75" customHeight="1" thickBot="1" thickTop="1">
      <c r="B5" s="119" t="s">
        <v>30</v>
      </c>
      <c r="C5" s="120"/>
      <c r="D5" s="120"/>
      <c r="E5" s="54">
        <v>0.75</v>
      </c>
      <c r="F5" s="61"/>
      <c r="G5" s="62"/>
      <c r="H5" s="63" t="s">
        <v>29</v>
      </c>
      <c r="I5" s="151" t="s">
        <v>60</v>
      </c>
    </row>
    <row r="6" spans="2:11" ht="9.75" customHeight="1" thickBot="1" thickTop="1">
      <c r="B6" s="64"/>
      <c r="C6" s="65"/>
      <c r="D6" s="65"/>
      <c r="E6" s="65"/>
      <c r="F6" s="65"/>
      <c r="G6" s="66"/>
      <c r="H6" s="66"/>
      <c r="I6" s="67"/>
      <c r="K6" s="16"/>
    </row>
    <row r="7" spans="2:9" ht="22.5" customHeight="1" thickTop="1">
      <c r="B7" s="121" t="s">
        <v>31</v>
      </c>
      <c r="C7" s="121" t="s">
        <v>32</v>
      </c>
      <c r="D7" s="55" t="s">
        <v>33</v>
      </c>
      <c r="E7" s="123" t="s">
        <v>34</v>
      </c>
      <c r="F7" s="125" t="s">
        <v>35</v>
      </c>
      <c r="G7" s="125" t="s">
        <v>36</v>
      </c>
      <c r="H7" s="127" t="s">
        <v>37</v>
      </c>
      <c r="I7" s="128"/>
    </row>
    <row r="8" spans="2:9" ht="23.25" customHeight="1">
      <c r="B8" s="122"/>
      <c r="C8" s="122"/>
      <c r="D8" s="52" t="s">
        <v>47</v>
      </c>
      <c r="E8" s="124"/>
      <c r="F8" s="126"/>
      <c r="G8" s="126"/>
      <c r="H8" s="129"/>
      <c r="I8" s="130"/>
    </row>
    <row r="9" spans="2:9" ht="12.75" customHeight="1">
      <c r="B9" s="131"/>
      <c r="C9" s="133" t="s">
        <v>38</v>
      </c>
      <c r="D9" s="135" t="s">
        <v>48</v>
      </c>
      <c r="E9" s="137" t="s">
        <v>39</v>
      </c>
      <c r="F9" s="139" t="s">
        <v>40</v>
      </c>
      <c r="G9" s="141" t="s">
        <v>40</v>
      </c>
      <c r="H9" s="143" t="s">
        <v>41</v>
      </c>
      <c r="I9" s="144"/>
    </row>
    <row r="10" spans="2:9" ht="15.75" customHeight="1">
      <c r="B10" s="132"/>
      <c r="C10" s="134"/>
      <c r="D10" s="136"/>
      <c r="E10" s="138"/>
      <c r="F10" s="140"/>
      <c r="G10" s="142"/>
      <c r="H10" s="145" t="s">
        <v>42</v>
      </c>
      <c r="I10" s="146"/>
    </row>
    <row r="11" spans="2:9" ht="15">
      <c r="B11" s="10">
        <v>1</v>
      </c>
      <c r="C11" s="11">
        <v>5</v>
      </c>
      <c r="D11" s="12">
        <v>906</v>
      </c>
      <c r="E11" s="12" t="s">
        <v>53</v>
      </c>
      <c r="F11" s="17">
        <v>3326</v>
      </c>
      <c r="G11" s="17">
        <v>0</v>
      </c>
      <c r="H11" s="147">
        <f>IF(G11="","",(G11/F11))</f>
        <v>0</v>
      </c>
      <c r="I11" s="147"/>
    </row>
    <row r="12" spans="2:9" ht="15">
      <c r="B12" s="13">
        <v>2</v>
      </c>
      <c r="C12" s="14">
        <v>4.5</v>
      </c>
      <c r="D12" s="15">
        <v>864</v>
      </c>
      <c r="E12" s="15" t="s">
        <v>53</v>
      </c>
      <c r="F12" s="18">
        <v>2074</v>
      </c>
      <c r="G12" s="18">
        <v>0</v>
      </c>
      <c r="H12" s="147">
        <f aca="true" t="shared" si="0" ref="H12:H41">IF(G12="","",(G12/F12))</f>
        <v>0</v>
      </c>
      <c r="I12" s="147"/>
    </row>
    <row r="13" spans="2:9" ht="15.75">
      <c r="B13" s="13">
        <v>3</v>
      </c>
      <c r="C13" s="14">
        <v>4</v>
      </c>
      <c r="D13" s="15">
        <v>878</v>
      </c>
      <c r="E13" s="15" t="s">
        <v>53</v>
      </c>
      <c r="F13" s="18">
        <v>2005</v>
      </c>
      <c r="G13" s="18">
        <v>0</v>
      </c>
      <c r="H13" s="147">
        <f t="shared" si="0"/>
        <v>0</v>
      </c>
      <c r="I13" s="147"/>
    </row>
    <row r="14" spans="2:9" ht="15.75">
      <c r="B14" s="13">
        <v>4</v>
      </c>
      <c r="C14" s="14">
        <v>4.5</v>
      </c>
      <c r="D14" s="15">
        <v>882</v>
      </c>
      <c r="E14" s="15" t="s">
        <v>53</v>
      </c>
      <c r="F14" s="18">
        <v>2225</v>
      </c>
      <c r="G14" s="18">
        <v>0</v>
      </c>
      <c r="H14" s="147">
        <f t="shared" si="0"/>
        <v>0</v>
      </c>
      <c r="I14" s="147"/>
    </row>
    <row r="15" spans="2:9" ht="15.75">
      <c r="B15" s="13">
        <v>5</v>
      </c>
      <c r="C15" s="14">
        <v>5.5</v>
      </c>
      <c r="D15" s="15">
        <v>927</v>
      </c>
      <c r="E15" s="15" t="s">
        <v>53</v>
      </c>
      <c r="F15" s="18">
        <v>3328</v>
      </c>
      <c r="G15" s="18">
        <v>0</v>
      </c>
      <c r="H15" s="147">
        <f t="shared" si="0"/>
        <v>0</v>
      </c>
      <c r="I15" s="147"/>
    </row>
    <row r="16" spans="2:9" ht="15.75">
      <c r="B16" s="13">
        <v>6</v>
      </c>
      <c r="C16" s="14">
        <v>4</v>
      </c>
      <c r="D16" s="15">
        <v>870</v>
      </c>
      <c r="E16" s="15" t="s">
        <v>53</v>
      </c>
      <c r="F16" s="18">
        <v>1350</v>
      </c>
      <c r="G16" s="18">
        <v>0</v>
      </c>
      <c r="H16" s="147">
        <f t="shared" si="0"/>
        <v>0</v>
      </c>
      <c r="I16" s="147"/>
    </row>
    <row r="17" spans="2:9" ht="15.75">
      <c r="B17" s="13">
        <v>7</v>
      </c>
      <c r="C17" s="14">
        <v>4</v>
      </c>
      <c r="D17" s="15">
        <v>880</v>
      </c>
      <c r="E17" s="15" t="s">
        <v>53</v>
      </c>
      <c r="F17" s="18">
        <v>2600</v>
      </c>
      <c r="G17" s="18">
        <v>0</v>
      </c>
      <c r="H17" s="147">
        <f t="shared" si="0"/>
        <v>0</v>
      </c>
      <c r="I17" s="147"/>
    </row>
    <row r="18" spans="2:9" ht="15.75">
      <c r="B18" s="13">
        <v>8</v>
      </c>
      <c r="C18" s="14">
        <v>4.5</v>
      </c>
      <c r="D18" s="15">
        <v>892</v>
      </c>
      <c r="E18" s="15" t="s">
        <v>53</v>
      </c>
      <c r="F18" s="18">
        <v>2870</v>
      </c>
      <c r="G18" s="19">
        <v>0</v>
      </c>
      <c r="H18" s="147">
        <f t="shared" si="0"/>
        <v>0</v>
      </c>
      <c r="I18" s="147"/>
    </row>
    <row r="19" spans="2:9" ht="15.75">
      <c r="B19" s="13">
        <v>9</v>
      </c>
      <c r="C19" s="14">
        <v>5</v>
      </c>
      <c r="D19" s="15">
        <v>912</v>
      </c>
      <c r="E19" s="15" t="s">
        <v>53</v>
      </c>
      <c r="F19" s="18">
        <v>2430</v>
      </c>
      <c r="G19" s="19">
        <v>0</v>
      </c>
      <c r="H19" s="147">
        <f t="shared" si="0"/>
        <v>0</v>
      </c>
      <c r="I19" s="147"/>
    </row>
    <row r="20" spans="2:9" ht="15.75">
      <c r="B20" s="13">
        <v>10</v>
      </c>
      <c r="C20" s="14">
        <v>5</v>
      </c>
      <c r="D20" s="15">
        <v>918</v>
      </c>
      <c r="E20" s="15" t="s">
        <v>53</v>
      </c>
      <c r="F20" s="18">
        <v>2336</v>
      </c>
      <c r="G20" s="18">
        <v>0</v>
      </c>
      <c r="H20" s="147">
        <f t="shared" si="0"/>
        <v>0</v>
      </c>
      <c r="I20" s="147"/>
    </row>
    <row r="21" spans="2:9" ht="15.75">
      <c r="B21" s="13">
        <v>11</v>
      </c>
      <c r="C21" s="14">
        <v>4.5</v>
      </c>
      <c r="D21" s="15">
        <v>874</v>
      </c>
      <c r="E21" s="15" t="s">
        <v>53</v>
      </c>
      <c r="F21" s="18">
        <v>2450</v>
      </c>
      <c r="G21" s="18">
        <v>0</v>
      </c>
      <c r="H21" s="147">
        <f t="shared" si="0"/>
        <v>0</v>
      </c>
      <c r="I21" s="147"/>
    </row>
    <row r="22" spans="2:9" ht="15.75">
      <c r="B22" s="13">
        <v>12</v>
      </c>
      <c r="C22" s="14">
        <v>4.5</v>
      </c>
      <c r="D22" s="15">
        <v>841</v>
      </c>
      <c r="E22" s="15" t="s">
        <v>53</v>
      </c>
      <c r="F22" s="18">
        <v>2840</v>
      </c>
      <c r="G22" s="18">
        <v>0</v>
      </c>
      <c r="H22" s="147">
        <f t="shared" si="0"/>
        <v>0</v>
      </c>
      <c r="I22" s="147"/>
    </row>
    <row r="23" spans="2:9" ht="15.75">
      <c r="B23" s="13">
        <v>13</v>
      </c>
      <c r="C23" s="14">
        <v>4.5</v>
      </c>
      <c r="D23" s="15">
        <v>930</v>
      </c>
      <c r="E23" s="15" t="s">
        <v>53</v>
      </c>
      <c r="F23" s="18">
        <v>3147</v>
      </c>
      <c r="G23" s="18">
        <v>0</v>
      </c>
      <c r="H23" s="147">
        <f t="shared" si="0"/>
        <v>0</v>
      </c>
      <c r="I23" s="147"/>
    </row>
    <row r="24" spans="2:9" ht="15.75">
      <c r="B24" s="13">
        <v>14</v>
      </c>
      <c r="C24" s="14">
        <v>4.5</v>
      </c>
      <c r="D24" s="15">
        <v>885</v>
      </c>
      <c r="E24" s="15" t="s">
        <v>53</v>
      </c>
      <c r="F24" s="18">
        <v>2462</v>
      </c>
      <c r="G24" s="18">
        <v>0</v>
      </c>
      <c r="H24" s="147">
        <f t="shared" si="0"/>
        <v>0</v>
      </c>
      <c r="I24" s="147"/>
    </row>
    <row r="25" spans="2:9" ht="15.75">
      <c r="B25" s="13">
        <v>15</v>
      </c>
      <c r="C25" s="14">
        <v>4</v>
      </c>
      <c r="D25" s="15">
        <v>876</v>
      </c>
      <c r="E25" s="15" t="s">
        <v>53</v>
      </c>
      <c r="F25" s="18">
        <v>2598</v>
      </c>
      <c r="G25" s="18">
        <v>0</v>
      </c>
      <c r="H25" s="147">
        <f t="shared" si="0"/>
        <v>0</v>
      </c>
      <c r="I25" s="147"/>
    </row>
    <row r="26" spans="2:9" ht="15.75">
      <c r="B26" s="13">
        <v>16</v>
      </c>
      <c r="C26" s="14">
        <v>4</v>
      </c>
      <c r="D26" s="15">
        <v>904</v>
      </c>
      <c r="E26" s="15" t="s">
        <v>53</v>
      </c>
      <c r="F26" s="18">
        <v>2584</v>
      </c>
      <c r="G26" s="18">
        <v>0</v>
      </c>
      <c r="H26" s="147">
        <f t="shared" si="0"/>
        <v>0</v>
      </c>
      <c r="I26" s="147"/>
    </row>
    <row r="27" spans="2:9" ht="15.75">
      <c r="B27" s="13">
        <v>17</v>
      </c>
      <c r="C27" s="14">
        <v>3.5</v>
      </c>
      <c r="D27" s="15">
        <v>940</v>
      </c>
      <c r="E27" s="15" t="s">
        <v>53</v>
      </c>
      <c r="F27" s="18">
        <v>2098</v>
      </c>
      <c r="G27" s="18">
        <v>0</v>
      </c>
      <c r="H27" s="147">
        <f t="shared" si="0"/>
        <v>0</v>
      </c>
      <c r="I27" s="147"/>
    </row>
    <row r="28" spans="2:9" ht="15.75">
      <c r="B28" s="13">
        <v>18</v>
      </c>
      <c r="C28" s="14">
        <v>4</v>
      </c>
      <c r="D28" s="15">
        <v>908</v>
      </c>
      <c r="E28" s="15" t="s">
        <v>53</v>
      </c>
      <c r="F28" s="18">
        <v>2575</v>
      </c>
      <c r="G28" s="18">
        <v>0</v>
      </c>
      <c r="H28" s="147">
        <f t="shared" si="0"/>
        <v>0</v>
      </c>
      <c r="I28" s="147"/>
    </row>
    <row r="29" spans="2:9" ht="15.75">
      <c r="B29" s="13">
        <v>19</v>
      </c>
      <c r="C29" s="14">
        <v>4</v>
      </c>
      <c r="D29" s="15">
        <v>914</v>
      </c>
      <c r="E29" s="15" t="s">
        <v>53</v>
      </c>
      <c r="F29" s="18">
        <v>2313</v>
      </c>
      <c r="G29" s="18">
        <v>0</v>
      </c>
      <c r="H29" s="147">
        <f t="shared" si="0"/>
        <v>0</v>
      </c>
      <c r="I29" s="147"/>
    </row>
    <row r="30" spans="2:9" ht="15.75">
      <c r="B30" s="13">
        <v>20</v>
      </c>
      <c r="C30" s="14">
        <v>4.5</v>
      </c>
      <c r="D30" s="15">
        <v>883</v>
      </c>
      <c r="E30" s="15" t="s">
        <v>53</v>
      </c>
      <c r="F30" s="18">
        <v>3060</v>
      </c>
      <c r="G30" s="18">
        <v>0</v>
      </c>
      <c r="H30" s="147">
        <f t="shared" si="0"/>
        <v>0</v>
      </c>
      <c r="I30" s="147"/>
    </row>
    <row r="31" spans="2:9" ht="15.75">
      <c r="B31" s="13">
        <v>21</v>
      </c>
      <c r="C31" s="14">
        <v>5</v>
      </c>
      <c r="D31" s="15">
        <v>910</v>
      </c>
      <c r="E31" s="15" t="s">
        <v>53</v>
      </c>
      <c r="F31" s="18">
        <v>2534</v>
      </c>
      <c r="G31" s="18">
        <v>0</v>
      </c>
      <c r="H31" s="147">
        <f t="shared" si="0"/>
        <v>0</v>
      </c>
      <c r="I31" s="147"/>
    </row>
    <row r="32" spans="2:9" ht="15.75">
      <c r="B32" s="13">
        <v>22</v>
      </c>
      <c r="C32" s="14">
        <v>4</v>
      </c>
      <c r="D32" s="15">
        <v>843</v>
      </c>
      <c r="E32" s="15" t="s">
        <v>53</v>
      </c>
      <c r="F32" s="18">
        <v>2014</v>
      </c>
      <c r="G32" s="18">
        <v>0</v>
      </c>
      <c r="H32" s="147">
        <f t="shared" si="0"/>
        <v>0</v>
      </c>
      <c r="I32" s="147"/>
    </row>
    <row r="33" spans="2:9" ht="15.75">
      <c r="B33" s="13">
        <v>23</v>
      </c>
      <c r="C33" s="14">
        <v>3.5</v>
      </c>
      <c r="D33" s="15">
        <v>845</v>
      </c>
      <c r="E33" s="15" t="s">
        <v>53</v>
      </c>
      <c r="F33" s="18">
        <v>2084</v>
      </c>
      <c r="G33" s="18">
        <v>0</v>
      </c>
      <c r="H33" s="147">
        <f t="shared" si="0"/>
        <v>0</v>
      </c>
      <c r="I33" s="147"/>
    </row>
    <row r="34" spans="2:9" ht="15.75">
      <c r="B34" s="13">
        <v>24</v>
      </c>
      <c r="C34" s="14">
        <v>4</v>
      </c>
      <c r="D34" s="15">
        <v>911</v>
      </c>
      <c r="E34" s="15" t="s">
        <v>53</v>
      </c>
      <c r="F34" s="18">
        <v>2914</v>
      </c>
      <c r="G34" s="18">
        <v>0</v>
      </c>
      <c r="H34" s="147">
        <f t="shared" si="0"/>
        <v>0</v>
      </c>
      <c r="I34" s="147"/>
    </row>
    <row r="35" spans="2:9" ht="15.75">
      <c r="B35" s="13">
        <v>25</v>
      </c>
      <c r="C35" s="14">
        <v>16.5</v>
      </c>
      <c r="D35" s="15">
        <v>398</v>
      </c>
      <c r="E35" s="15" t="s">
        <v>53</v>
      </c>
      <c r="F35" s="18">
        <v>5629</v>
      </c>
      <c r="G35" s="18">
        <v>0</v>
      </c>
      <c r="H35" s="147">
        <f t="shared" si="0"/>
        <v>0</v>
      </c>
      <c r="I35" s="147"/>
    </row>
    <row r="36" spans="2:9" ht="15.75">
      <c r="B36" s="13">
        <v>26</v>
      </c>
      <c r="C36" s="14">
        <v>16</v>
      </c>
      <c r="D36" s="15">
        <v>385</v>
      </c>
      <c r="E36" s="15" t="s">
        <v>53</v>
      </c>
      <c r="F36" s="18">
        <v>2810</v>
      </c>
      <c r="G36" s="18">
        <v>0</v>
      </c>
      <c r="H36" s="147">
        <f t="shared" si="0"/>
        <v>0</v>
      </c>
      <c r="I36" s="147"/>
    </row>
    <row r="37" spans="2:9" ht="15.75">
      <c r="B37" s="13">
        <v>27</v>
      </c>
      <c r="C37" s="14">
        <v>12</v>
      </c>
      <c r="D37" s="15">
        <v>509</v>
      </c>
      <c r="E37" s="15" t="s">
        <v>53</v>
      </c>
      <c r="F37" s="18">
        <v>2133</v>
      </c>
      <c r="G37" s="18">
        <v>0</v>
      </c>
      <c r="H37" s="147">
        <f t="shared" si="0"/>
        <v>0</v>
      </c>
      <c r="I37" s="147"/>
    </row>
    <row r="38" spans="2:9" ht="15.75">
      <c r="B38" s="13">
        <v>28</v>
      </c>
      <c r="C38" s="14">
        <v>14.5</v>
      </c>
      <c r="D38" s="15">
        <v>415</v>
      </c>
      <c r="E38" s="15" t="s">
        <v>53</v>
      </c>
      <c r="F38" s="18">
        <v>2603</v>
      </c>
      <c r="G38" s="18">
        <v>0</v>
      </c>
      <c r="H38" s="147">
        <f t="shared" si="0"/>
        <v>0</v>
      </c>
      <c r="I38" s="147"/>
    </row>
    <row r="39" spans="2:9" ht="15.75">
      <c r="B39" s="13">
        <v>29</v>
      </c>
      <c r="C39" s="14"/>
      <c r="D39" s="15"/>
      <c r="E39" s="15"/>
      <c r="F39" s="18"/>
      <c r="G39" s="18">
        <v>0</v>
      </c>
      <c r="H39" s="147" t="e">
        <f t="shared" si="0"/>
        <v>#DIV/0!</v>
      </c>
      <c r="I39" s="147"/>
    </row>
    <row r="40" spans="2:9" ht="15.75">
      <c r="B40" s="13">
        <v>30</v>
      </c>
      <c r="C40" s="14"/>
      <c r="D40" s="15"/>
      <c r="E40" s="15"/>
      <c r="F40" s="18"/>
      <c r="G40" s="18">
        <v>0</v>
      </c>
      <c r="H40" s="147" t="e">
        <f t="shared" si="0"/>
        <v>#DIV/0!</v>
      </c>
      <c r="I40" s="147"/>
    </row>
    <row r="41" spans="2:9" ht="16.5" thickBot="1">
      <c r="B41" s="33">
        <v>31</v>
      </c>
      <c r="C41" s="34"/>
      <c r="D41" s="35"/>
      <c r="E41" s="35"/>
      <c r="F41" s="32"/>
      <c r="G41" s="32">
        <v>0</v>
      </c>
      <c r="H41" s="147" t="e">
        <f t="shared" si="0"/>
        <v>#DIV/0!</v>
      </c>
      <c r="I41" s="147"/>
    </row>
    <row r="42" spans="2:9" s="36" customFormat="1" ht="21" customHeight="1" thickBot="1">
      <c r="B42" s="113"/>
      <c r="C42" s="114"/>
      <c r="D42" s="114"/>
      <c r="E42" s="114"/>
      <c r="F42" s="68">
        <f>IF(SUM(F11:F41)=0,"",(SUM(F11:F41)))</f>
        <v>73392</v>
      </c>
      <c r="G42" s="69">
        <f>IF(SUM(G11:G41)=0,"",(SUM(G11:G41)))</f>
      </c>
      <c r="H42" s="148">
        <f>IF(G42="","",(G42/F42))</f>
      </c>
      <c r="I42" s="149"/>
    </row>
    <row r="43" spans="2:9" ht="13.5" customHeight="1" thickTop="1">
      <c r="B43" s="70" t="s">
        <v>43</v>
      </c>
      <c r="C43" s="57"/>
      <c r="D43" s="57"/>
      <c r="E43" s="57"/>
      <c r="F43" s="57"/>
      <c r="G43" s="57"/>
      <c r="H43" s="57"/>
      <c r="I43" s="58"/>
    </row>
    <row r="44" spans="2:9" ht="12" customHeight="1">
      <c r="B44" s="71"/>
      <c r="C44" s="72"/>
      <c r="D44" s="72"/>
      <c r="E44" s="72"/>
      <c r="F44" s="72"/>
      <c r="G44" s="72"/>
      <c r="H44" s="72"/>
      <c r="I44" s="73"/>
    </row>
    <row r="45" spans="2:9" ht="15.75">
      <c r="B45" s="74" t="s">
        <v>44</v>
      </c>
      <c r="C45" s="9"/>
      <c r="D45" s="9" t="s">
        <v>54</v>
      </c>
      <c r="E45" s="9"/>
      <c r="F45" s="75" t="s">
        <v>45</v>
      </c>
      <c r="G45" s="9" t="s">
        <v>58</v>
      </c>
      <c r="H45" s="75" t="s">
        <v>46</v>
      </c>
      <c r="I45" s="81">
        <v>44987</v>
      </c>
    </row>
    <row r="46" spans="2:9" ht="13.5" thickBot="1">
      <c r="B46" s="64"/>
      <c r="C46" s="65"/>
      <c r="D46" s="65"/>
      <c r="E46" s="65"/>
      <c r="F46" s="150"/>
      <c r="G46" s="150"/>
      <c r="H46" s="65"/>
      <c r="I46" s="67"/>
    </row>
    <row r="47" ht="13.5" thickTop="1"/>
  </sheetData>
  <sheetProtection/>
  <mergeCells count="52">
    <mergeCell ref="H41:I41"/>
    <mergeCell ref="H42:I42"/>
    <mergeCell ref="F46:G46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H7:I8"/>
    <mergeCell ref="B9:B10"/>
    <mergeCell ref="C9:C10"/>
    <mergeCell ref="D9:D10"/>
    <mergeCell ref="E9:E10"/>
    <mergeCell ref="F9:F10"/>
    <mergeCell ref="G9:G10"/>
    <mergeCell ref="H9:I9"/>
    <mergeCell ref="H10:I10"/>
    <mergeCell ref="B42:E42"/>
    <mergeCell ref="B2:J2"/>
    <mergeCell ref="B4:C4"/>
    <mergeCell ref="D4:E4"/>
    <mergeCell ref="B5:D5"/>
    <mergeCell ref="B7:B8"/>
    <mergeCell ref="C7:C8"/>
    <mergeCell ref="E7:E8"/>
    <mergeCell ref="F7:F8"/>
    <mergeCell ref="G7:G8"/>
  </mergeCells>
  <printOptions/>
  <pageMargins left="0.25" right="0.25" top="0.63" bottom="0.31" header="0.4166666666666667" footer="0.21"/>
  <pageSetup fitToHeight="1" fitToWidth="1" horizontalDpi="600" verticalDpi="600" orientation="portrait" r:id="rId3"/>
  <headerFooter alignWithMargins="0">
    <oddHeader>&amp;R&amp;K01+049WTP: ___   County: _________</oddHeader>
    <oddFooter>&amp;CPage 2 of 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Jason Wilson</cp:lastModifiedBy>
  <cp:lastPrinted>2022-07-06T21:46:10Z</cp:lastPrinted>
  <dcterms:created xsi:type="dcterms:W3CDTF">2008-11-12T20:47:25Z</dcterms:created>
  <dcterms:modified xsi:type="dcterms:W3CDTF">2023-03-06T22:58:37Z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