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xml" ContentType="application/xml"/>
  <Default Extension="gif" ContentType="image/gif"/>
  <Default Extension="jpg" ContentType="image/jpeg"/>
  <Default Extension="jpeg" ContentType="image/jpeg"/>
  <Default Extension="png" ContentType="image/png"/>
  <Default Extension="tiff" ContentType="image/tiff"/>
  <Default Extension="emf" ContentType="image/x-emf"/>
  <Default Extension="wmf" ContentType="image/x-wmf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workbookProtection lockStructure="1" workbookPassword="CCC7"/>
  <bookViews>
    <workbookView activeTab="0"/>
  </bookViews>
  <sheets>
    <sheet state="visible" name="Turbidity and CTs" sheetId="38753" r:id="rId4"/>
  </sheets>
  <definedNames>
    <definedName name="Log_Inactiv">#REF!</definedName>
    <definedName name="Print_Area" localSheetId="0">'Turbidity and CTs'!$A$1:$I$84</definedName>
  </definedNames>
</workbook>
</file>

<file path=xl/sharedStrings.xml><?xml version="1.0" encoding="utf-8"?>
<sst xmlns="http://schemas.openxmlformats.org/spreadsheetml/2006/main">
  <si>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</si>
  <si>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</si>
  <si>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</si>
  <si>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</si>
  <si>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</si>
  <si>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</si>
  <si>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</si>
  <si>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</si>
  <si>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</si>
  <si>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</si>
  <si>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</si>
  <si>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</si>
  <si>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</si>
  <si>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</si>
  <si>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Monthly Summary (Answer Yes or No)</t>
  </si>
  <si>
    <t>SIGNATURE:</t>
  </si>
  <si>
    <t>CERT #:</t>
  </si>
  <si>
    <t xml:space="preserve">System Name: </t>
  </si>
  <si>
    <r>
      <t>Contact Time         (</t>
    </r>
    <r>
      <rPr>
        <rFont val="Arial"/>
        <charset val="0"/>
        <family val="2"/>
        <b/>
        <color rgb="FF000000"/>
        <sz val="11"/>
      </rPr>
      <t>T</t>
    </r>
    <r>
      <rPr>
        <rFont val="Arial"/>
        <charset val="0"/>
        <family val="2"/>
        <color rgb="FF000000"/>
        <sz val="11"/>
      </rPr>
      <t>)</t>
    </r>
  </si>
  <si>
    <t>Conventional or Direct Filtration</t>
  </si>
  <si>
    <r>
      <t>All turbidity readings &lt; IFE</t>
    </r>
    <r>
      <rPr>
        <rFont val="Arial"/>
        <charset val="0"/>
        <family val="2"/>
        <color rgb="FF000000"/>
        <sz val="11"/>
        <vertAlign val="superscript"/>
      </rPr>
      <t xml:space="preserve">2 </t>
    </r>
    <r>
      <rPr>
        <rFont val="Arial"/>
        <charset val="0"/>
        <family val="2"/>
        <color rgb="FF000000"/>
        <sz val="11"/>
      </rPr>
      <t>triggers</t>
    </r>
  </si>
  <si>
    <t xml:space="preserve">        PAGE 1 of 2</t>
  </si>
  <si>
    <r>
      <t>Minimum Cl</t>
    </r>
    <r>
      <rPr>
        <rFont val="Arial"/>
        <charset val="0"/>
        <family val="2"/>
        <color rgb="FF000000"/>
        <sz val="11"/>
        <vertAlign val="subscript"/>
      </rPr>
      <t>2</t>
    </r>
    <r>
      <rPr>
        <rFont val="Arial"/>
        <charset val="0"/>
        <family val="2"/>
        <color rgb="FF000000"/>
        <sz val="11"/>
      </rPr>
      <t xml:space="preserve"> Residual at 1st User ( </t>
    </r>
    <r>
      <rPr>
        <rFont val="Arial"/>
        <charset val="0"/>
        <family val="2"/>
        <b/>
        <color rgb="FF000000"/>
        <sz val="11"/>
      </rPr>
      <t>C</t>
    </r>
    <r>
      <rPr>
        <rFont val="Arial"/>
        <charset val="0"/>
        <family val="2"/>
        <color rgb="FF000000"/>
        <sz val="11"/>
      </rPr>
      <t xml:space="preserve"> ) </t>
    </r>
    <r>
      <rPr>
        <rFont val="Arial"/>
        <charset val="0"/>
        <family val="2"/>
        <color rgb="FF000000"/>
        <sz val="10"/>
        <vertAlign val="superscript"/>
      </rPr>
      <t>3</t>
    </r>
  </si>
  <si>
    <r>
      <t xml:space="preserve">CT Met? </t>
    </r>
    <r>
      <rPr>
        <rFont val="Arial"/>
        <charset val="0"/>
        <family val="2"/>
        <color rgb="FF000000"/>
        <sz val="12"/>
        <vertAlign val="superscript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</si>
  <si>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</si>
  <si>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</si>
  <si>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</si>
  <si>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</si>
  <si>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</si>
  <si>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</si>
  <si>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</si>
  <si>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</si>
  <si>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</si>
  <si>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</si>
  <si>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</si>
  <si>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rFont val="Arial"/>
        <charset val="0"/>
        <family val="2"/>
        <color rgb="FF000000"/>
        <sz val="11"/>
        <vertAlign val="superscript"/>
      </rPr>
      <t>1</t>
    </r>
    <r>
      <rPr>
        <rFont val="Arial"/>
        <charset val="0"/>
        <family val="2"/>
        <color rgb="FF000000"/>
        <sz val="11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</si>
  <si>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</si>
  <si>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</si>
  <si>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</si>
  <si>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</si>
  <si>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</si>
  <si>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rFont val="Arial"/>
        <charset val="0"/>
        <family val="2"/>
        <color rgb="FF000000"/>
        <sz val="10"/>
      </rPr>
      <t xml:space="preserve">Including continuous NTU data, if applicable, for optimization recording purposes.  Compliance values in columns 12 AM through 8 PM may not </t>
    </r>
    <r>
      <rPr>
        <rFont val="Arial"/>
        <charset val="0"/>
        <family val="2"/>
        <b/>
        <color rgb="FF000000"/>
        <sz val="10"/>
      </rPr>
      <t xml:space="preserve">   </t>
    </r>
    <r>
      <rPr>
        <rFont val="Arial"/>
        <charset val="0"/>
        <family val="2"/>
        <b/>
        <color rgb="FF000000"/>
        <sz val="10"/>
        <vertAlign val="superscript"/>
      </rPr>
      <t xml:space="preserve">             </t>
    </r>
    <r>
      <rPr>
        <rFont val="Arial"/>
        <charset val="0"/>
        <family val="2"/>
        <color rgb="FF000000"/>
        <sz val="10"/>
        <vertAlign val="superscript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</si>
  <si>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</si>
  <si>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</si>
  <si>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</si>
  <si>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rFont val="Arial"/>
        <charset val="0"/>
        <family val="2"/>
        <color rgb="FF000000"/>
        <sz val="11"/>
        <vertAlign val="superscript"/>
      </rPr>
      <t>3</t>
    </r>
    <r>
      <rPr>
        <rFont val="Arial"/>
        <charset val="0"/>
        <family val="2"/>
        <color rgb="FF000000"/>
        <sz val="11"/>
      </rPr>
      <t xml:space="preserve"> If Cl</t>
    </r>
    <r>
      <rPr>
        <rFont val="Arial"/>
        <charset val="0"/>
        <family val="2"/>
        <color rgb="FF000000"/>
        <sz val="11"/>
        <vertAlign val="subscript"/>
      </rPr>
      <t>2</t>
    </r>
    <r>
      <rPr>
        <rFont val="Arial"/>
        <charset val="0"/>
        <family val="2"/>
        <color rgb="FF000000"/>
        <sz val="11"/>
      </rPr>
      <t xml:space="preserve"> at entry point &lt; 0.2 mg/l or CT not met, notify DWS within 24 hours.  </t>
    </r>
  </si>
  <si>
    <r>
      <t xml:space="preserve">   </t>
    </r>
    <r>
      <rPr>
        <rFont val="Arial"/>
        <charset val="0"/>
        <family val="2"/>
        <color rgb="FF000000"/>
        <sz val="10"/>
      </rPr>
      <t xml:space="preserve">     correspond to continuous readings' maximum.  </t>
    </r>
    <r>
      <rPr>
        <rFont val="Arial"/>
        <charset val="0"/>
        <family val="2"/>
        <color rgb="FF000000"/>
        <sz val="10"/>
        <vertAlign val="superscript"/>
      </rPr>
      <t>2</t>
    </r>
    <r>
      <rPr>
        <rFont val="Arial"/>
        <charset val="0"/>
        <family val="2"/>
        <color rgb="FF000000"/>
        <sz val="10"/>
      </rPr>
      <t xml:space="preserve"> IFE = Individ. Filter Effl. (333-061-0040(1)(d)(B&amp;C)) </t>
    </r>
  </si>
  <si>
    <r>
      <t xml:space="preserve"> Disinfection </t>
    </r>
    <r>
      <rPr>
        <rFont val="Arial"/>
        <charset val="0"/>
        <family val="2"/>
        <b/>
        <i/>
        <color rgb="FF000000"/>
        <sz val="10"/>
      </rPr>
      <t>Giardia</t>
    </r>
    <r>
      <rPr>
        <rFont val="Arial"/>
        <charset val="0"/>
        <family val="2"/>
        <b/>
        <color rgb="FF000000"/>
        <sz val="10"/>
      </rPr>
      <t xml:space="preserve"> Log Inactive:</t>
    </r>
  </si>
  <si>
    <r>
      <rPr>
        <rFont val="Arial"/>
        <charset val="0"/>
        <family val="2"/>
        <b/>
        <color rgb="FF000000"/>
        <sz val="10"/>
      </rPr>
      <t>Return by 10th of following month by email, fax, or mail to:</t>
    </r>
    <r>
      <rPr>
        <rFont val="Arial"/>
        <charset val="0"/>
        <family val="2"/>
        <color rgb="FF000000"/>
        <sz val="10"/>
      </rPr>
      <t xml:space="preserve"> 
</t>
    </r>
    <r>
      <rPr>
        <rFont val="Arial"/>
        <charset val="0"/>
        <family val="2"/>
        <color rgb="FF000000"/>
        <sz val="10"/>
        <u val="single"/>
      </rPr>
      <t>dwp.dmce@state.or.us</t>
    </r>
    <r>
      <rPr>
        <rFont val="Arial"/>
        <charset val="0"/>
        <family val="2"/>
        <color rgb="FF000000"/>
        <sz val="10"/>
      </rPr>
      <t>; 971-673-0694; or Drinking Water Services, PO Box 14350, Portland, OR  97293-0350</t>
    </r>
  </si>
  <si>
    <t>Revised July 2018</t>
  </si>
  <si>
    <t>Brighton Water Co</t>
  </si>
  <si>
    <t>05104</t>
  </si>
  <si>
    <t>Sherri Stewart</t>
  </si>
  <si>
    <t>yes</t>
  </si>
  <si>
    <t>TILLAMOOK</t>
  </si>
  <si>
    <t>503-647-6485</t>
  </si>
  <si>
    <t>.</t>
  </si>
  <si>
    <t>Dec 2 2022</t>
  </si>
  <si>
    <t>Feb 2023</t>
  </si>
  <si>
    <t>Feb 1 2023</t>
  </si>
  <si>
    <t>Jan 2023</t>
  </si>
  <si>
    <t>Feb 2023</t>
  </si>
  <si>
    <t>Mar 2 2023</t>
  </si>
  <si>
    <t>Mar 2023</t>
  </si>
  <si>
    <t>Apr 5 2023</t>
  </si>
  <si>
    <t>Apr 2023</t>
  </si>
  <si>
    <t>0.35.42</t>
  </si>
  <si>
    <t>May 3 2023</t>
  </si>
  <si>
    <t>May 2023</t>
  </si>
  <si>
    <t>.</t>
  </si>
  <si>
    <t>0.3.38</t>
  </si>
  <si>
    <t>..31</t>
  </si>
  <si>
    <t>June 4 2023</t>
  </si>
  <si>
    <t>june 2023</t>
  </si>
  <si>
    <t>June 2023</t>
  </si>
  <si>
    <t>July 3 2023</t>
  </si>
  <si>
    <t>July 2023</t>
  </si>
  <si>
    <t>Aug 2 2023</t>
  </si>
  <si>
    <t>.2yes</t>
  </si>
  <si>
    <t>yes</t>
  </si>
  <si>
    <t>july 2023</t>
  </si>
  <si>
    <t>Aug 2023</t>
  </si>
  <si>
    <t>Sept 1 2023</t>
  </si>
  <si>
    <t>Sept 2023</t>
  </si>
  <si>
    <t>Oct 2023</t>
  </si>
  <si>
    <t>Oct 2 2023</t>
  </si>
  <si>
    <t>0.22.2</t>
  </si>
  <si>
    <t>0.21.2</t>
  </si>
  <si>
    <t>Oct 2023</t>
  </si>
  <si>
    <t>..4</t>
  </si>
  <si>
    <t>Nov 3 2023</t>
  </si>
  <si>
    <t>Oct2023</t>
  </si>
  <si>
    <t>Nov 2023</t>
  </si>
  <si>
    <t>Dec 1 2023</t>
  </si>
  <si>
    <t>Dec 2023</t>
  </si>
  <si>
    <t>Jan 2024</t>
  </si>
  <si>
    <t>0.4.55</t>
  </si>
  <si>
    <t>jan 2023</t>
  </si>
  <si>
    <t>Feb 2024</t>
  </si>
  <si>
    <t>0.42.5</t>
  </si>
  <si>
    <t>.3.38</t>
  </si>
  <si>
    <t>.2.21</t>
  </si>
  <si>
    <t>Mar 2024</t>
  </si>
  <si>
    <t>.</t>
  </si>
  <si>
    <t>yse</t>
  </si>
  <si>
    <t>yes</t>
  </si>
  <si>
    <t>Revised July 2018a</t>
  </si>
  <si>
    <t>April 2024</t>
  </si>
  <si>
    <t>'35</t>
  </si>
  <si>
    <t>0.3.32</t>
  </si>
  <si>
    <t>May 2024</t>
  </si>
  <si>
    <t>june 4 2024</t>
  </si>
  <si>
    <t>yes</t>
  </si>
  <si>
    <t>june 2024</t>
  </si>
  <si>
    <t>may 2024</t>
  </si>
  <si>
    <t>June 2024</t>
  </si>
  <si>
    <t>.38.</t>
  </si>
  <si>
    <t>.</t>
  </si>
  <si>
    <t>.45.</t>
  </si>
  <si>
    <t>July 2 2024</t>
  </si>
  <si>
    <t>July 2024</t>
  </si>
  <si>
    <t>.35]</t>
  </si>
  <si>
    <t>Aug 5 2024</t>
  </si>
  <si>
    <t>Aug 2024</t>
  </si>
  <si>
    <t>CERT #:s</t>
  </si>
  <si>
    <t xml:space="preserve">      1  Including continuous NTU data, if applicable, for optimization recording purposes.  Compliance values in columns 12 AM through 8 PM may not                  ept </t>
  </si>
  <si>
    <t>Sept 4 2024</t>
  </si>
  <si>
    <t>yes</t>
  </si>
  <si>
    <t>s</t>
  </si>
  <si>
    <t xml:space="preserve">Highest Reading of the Day 1 [NTU]ept </t>
  </si>
  <si>
    <t>ss</t>
  </si>
  <si>
    <t>Highest Reading of the Day 1 [NTU]ept ept</t>
  </si>
  <si>
    <t>sss</t>
  </si>
  <si>
    <t>Sept 2024</t>
  </si>
  <si>
    <t>Oct 2 2024</t>
  </si>
  <si>
    <t>Oct2024</t>
  </si>
  <si>
    <t>Oct 2024</t>
  </si>
  <si>
    <t>0.33.3</t>
  </si>
  <si>
    <t>0.28.4</t>
  </si>
  <si>
    <t>Nov 1 2024</t>
  </si>
  <si>
    <t>yes</t>
  </si>
  <si>
    <t>Nov 2024</t>
  </si>
  <si>
    <t>.</t>
  </si>
  <si>
    <t>Nov2024</t>
  </si>
  <si>
    <t>Dec 2 2024</t>
  </si>
  <si>
    <t>Dec 2024</t>
  </si>
  <si>
    <t>Jan 1 2025</t>
  </si>
  <si>
    <t>yes</t>
  </si>
  <si>
    <t>Jan 2025</t>
  </si>
  <si>
    <t>CERT #:sf</t>
  </si>
  <si>
    <t xml:space="preserve">      1  Including continuous NTU data, if applicable, for optimization recording purposes.  Compliance values in columns 12 AM through 8 PM may not                  ept eb </t>
  </si>
  <si>
    <t>Feb 3 2025</t>
  </si>
  <si>
    <t>f</t>
  </si>
  <si>
    <t>Feb 2025</t>
  </si>
  <si>
    <t>Mar 4 2025</t>
  </si>
  <si>
    <t>Feb2025</t>
  </si>
  <si>
    <t>Mar 2025</t>
  </si>
  <si>
    <t>.48/</t>
  </si>
  <si>
    <t>.</t>
  </si>
  <si>
    <t>..5</t>
  </si>
  <si>
    <t>April 1 2025</t>
  </si>
  <si>
    <t>yes</t>
  </si>
  <si>
    <t>April 2025</t>
  </si>
  <si>
    <t>.</t>
  </si>
  <si>
    <t>May 5 2025</t>
  </si>
  <si>
    <t>May 2025</t>
  </si>
  <si>
    <t>June 3 2025</t>
  </si>
  <si>
    <t>yes</t>
  </si>
  <si>
    <t>June 2025</t>
  </si>
  <si>
    <t>..3</t>
  </si>
  <si>
    <t>0.43].3</t>
  </si>
  <si>
    <t>July 1 2025</t>
  </si>
  <si>
    <t>July 2025</t>
  </si>
  <si>
    <t>Aug 4 2025</t>
  </si>
  <si>
    <t>yes</t>
  </si>
  <si>
    <t xml:space="preserve"> </t>
  </si>
  <si>
    <t>Aug 2025</t>
  </si>
  <si>
    <t>Sept 3 2025</t>
  </si>
  <si>
    <t>fa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</si>
</sst>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dr="http://schemas.openxmlformats.org/drawingml/2006/spreadsheetDrawing" count="10" mc:Ignorable="x14ac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64" formatCode="0.0"/>
    <numFmt numFmtId="165" formatCode="h:mm;@"/>
  </numFmts>
  <fonts count="37">
    <font>
      <name val="Arial"/>
      <charset val="0"/>
      <color rgb="FF000000"/>
      <sz val="10"/>
    </font>
    <font>
      <name val="Calibri"/>
      <charset val="0"/>
      <family val="2"/>
      <color rgb="FF000000"/>
      <sz val="11"/>
    </font>
    <font>
      <name val="Calibri"/>
      <charset val="0"/>
      <family val="2"/>
      <color rgb="FF000000"/>
      <sz val="11"/>
    </font>
    <font>
      <name val="Calibri"/>
      <charset val="0"/>
      <family val="2"/>
      <color rgb="FF000000"/>
      <sz val="11"/>
    </font>
    <font>
      <name val="Arial"/>
      <charset val="0"/>
      <family val="2"/>
      <b/>
      <color rgb="FF000000"/>
      <sz val="10"/>
    </font>
    <font>
      <name val="Arial"/>
      <charset val="0"/>
      <family val="2"/>
      <b/>
      <color rgb="FF000000"/>
      <sz val="9"/>
    </font>
    <font>
      <name val="Arial"/>
      <charset val="0"/>
      <family val="2"/>
      <b/>
      <color rgb="FF000000"/>
      <sz val="12"/>
    </font>
    <font>
      <name val="Arial"/>
      <charset val="0"/>
      <family val="2"/>
      <color rgb="FF000000"/>
      <sz val="12"/>
    </font>
    <font>
      <name val="Arial"/>
      <charset val="0"/>
      <family val="2"/>
      <b/>
      <color rgb="FF000000"/>
      <sz val="11"/>
    </font>
    <font>
      <name val="Arial"/>
      <charset val="0"/>
      <family val="2"/>
      <color rgb="FF000000"/>
      <sz val="11"/>
    </font>
    <font>
      <name val="Arial"/>
      <charset val="0"/>
      <family val="2"/>
      <color rgb="FF000000"/>
      <sz val="11"/>
      <vertAlign val="subscript"/>
    </font>
    <font>
      <name val="Arial"/>
      <charset val="0"/>
      <family val="2"/>
      <color rgb="FF000000"/>
      <sz val="11"/>
      <vertAlign val="superscript"/>
    </font>
    <font>
      <name val="Arial"/>
      <charset val="0"/>
      <family val="2"/>
      <color rgb="FF000000"/>
      <sz val="10"/>
    </font>
    <font>
      <name val="Arial"/>
      <charset val="0"/>
      <family val="2"/>
      <color rgb="FF000000"/>
      <sz val="12"/>
      <vertAlign val="superscript"/>
    </font>
    <font>
      <name val="Arial"/>
      <charset val="0"/>
      <family val="2"/>
      <color rgb="FF000000"/>
      <sz val="10"/>
      <vertAlign val="superscript"/>
    </font>
    <font>
      <name val="Arial"/>
      <charset val="0"/>
      <family val="2"/>
      <color rgb="FF000000"/>
      <sz val="11"/>
      <u val="single"/>
    </font>
    <font>
      <name val="Arial"/>
      <charset val="0"/>
      <family val="2"/>
      <b/>
      <i/>
      <color rgb="FF000000"/>
      <sz val="10"/>
    </font>
    <font>
      <name val="Arial"/>
      <charset val="0"/>
      <family val="2"/>
      <b/>
      <color rgb="FF000000"/>
      <sz val="10"/>
      <vertAlign val="superscript"/>
    </font>
    <font>
      <name val="Arial"/>
      <charset val="0"/>
      <family val="2"/>
      <color rgb="FF000000"/>
      <sz val="10"/>
      <u val="single"/>
    </font>
    <font>
      <name val="Arial"/>
      <charset val="0"/>
      <color rgb="FF000000"/>
      <sz val="10"/>
    </font>
    <font>
      <name val="Calibri"/>
      <charset val="0"/>
      <family val="2"/>
      <color rgb="FF000000"/>
      <sz val="11"/>
    </font>
    <font>
      <name val="Calibri"/>
      <charset val="0"/>
      <family val="2"/>
      <color rgb="FFFFFFFF"/>
      <sz val="11"/>
    </font>
    <font>
      <name val="Calibri"/>
      <charset val="0"/>
      <family val="2"/>
      <color rgb="FF800080"/>
      <sz val="11"/>
    </font>
    <font>
      <name val="Calibri"/>
      <charset val="0"/>
      <family val="2"/>
      <b/>
      <color rgb="FFFF9900"/>
      <sz val="11"/>
    </font>
    <font>
      <name val="Calibri"/>
      <charset val="0"/>
      <family val="2"/>
      <b/>
      <color rgb="FFFFFFFF"/>
      <sz val="11"/>
    </font>
    <font>
      <name val="Calibri"/>
      <charset val="0"/>
      <family val="2"/>
      <i/>
      <color rgb="FF808080"/>
      <sz val="11"/>
    </font>
    <font>
      <name val="Calibri"/>
      <charset val="0"/>
      <family val="2"/>
      <color rgb="FF008000"/>
      <sz val="11"/>
    </font>
    <font>
      <name val="Calibri"/>
      <charset val="0"/>
      <family val="2"/>
      <b/>
      <color rgb="FF003366"/>
      <sz val="15"/>
    </font>
    <font>
      <name val="Calibri"/>
      <charset val="0"/>
      <family val="2"/>
      <b/>
      <color rgb="FF003366"/>
      <sz val="13"/>
    </font>
    <font>
      <name val="Calibri"/>
      <charset val="0"/>
      <family val="2"/>
      <b/>
      <color rgb="FF003366"/>
      <sz val="11"/>
    </font>
    <font>
      <name val="Calibri"/>
      <charset val="0"/>
      <family val="2"/>
      <color rgb="FF333399"/>
      <sz val="11"/>
    </font>
    <font>
      <name val="Calibri"/>
      <charset val="0"/>
      <family val="2"/>
      <color rgb="FFFF9900"/>
      <sz val="11"/>
    </font>
    <font>
      <name val="Calibri"/>
      <charset val="0"/>
      <family val="2"/>
      <color rgb="FF993300"/>
      <sz val="11"/>
    </font>
    <font>
      <name val="Calibri"/>
      <charset val="0"/>
      <family val="2"/>
      <b/>
      <color rgb="FF333333"/>
      <sz val="11"/>
    </font>
    <font>
      <name val="Cambria"/>
      <charset val="0"/>
      <family val="2"/>
      <color rgb="FF003366"/>
      <sz val="18"/>
    </font>
    <font>
      <name val="Calibri"/>
      <charset val="0"/>
      <family val="2"/>
      <b/>
      <color rgb="FF000000"/>
      <sz val="11"/>
    </font>
    <font>
      <name val="Calibri"/>
      <charset val="0"/>
      <family val="2"/>
      <color rgb="FFFF0000"/>
      <sz val="11"/>
    </font>
  </fonts>
  <fills count="24">
    <fill>
      <patternFill patternType="none"/>
    </fill>
    <fill>
      <patternFill patternType="gray125"/>
    </fill>
    <fill>
      <patternFill patternType="solid">
        <fgColor rgb="FFCCCCFF"/>
      </patternFill>
    </fill>
    <fill>
      <patternFill patternType="solid">
        <fgColor rgb="FFFF99CC"/>
      </patternFill>
    </fill>
    <fill>
      <patternFill patternType="solid">
        <fgColor rgb="FFCCFFCC"/>
      </patternFill>
    </fill>
    <fill>
      <patternFill patternType="solid">
        <fgColor rgb="FFCC99FF"/>
      </patternFill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99CCFF"/>
      </patternFill>
    </fill>
    <fill>
      <patternFill patternType="solid">
        <fgColor rgb="FFFF8080"/>
      </patternFill>
    </fill>
    <fill>
      <patternFill patternType="solid">
        <fgColor rgb="FF00FF00"/>
      </patternFill>
    </fill>
    <fill>
      <patternFill patternType="solid">
        <fgColor rgb="FFFFCC00"/>
      </patternFill>
    </fill>
    <fill>
      <patternFill patternType="solid">
        <fgColor rgb="FF0066CC"/>
      </patternFill>
    </fill>
    <fill>
      <patternFill patternType="solid">
        <fgColor rgb="FF800080"/>
      </patternFill>
    </fill>
    <fill>
      <patternFill patternType="solid">
        <fgColor rgb="FF33CCCC"/>
      </patternFill>
    </fill>
    <fill>
      <patternFill patternType="solid">
        <fgColor rgb="FFFF9900"/>
      </patternFill>
    </fill>
    <fill>
      <patternFill patternType="solid">
        <fgColor rgb="FF333399"/>
      </patternFill>
    </fill>
    <fill>
      <patternFill patternType="solid">
        <fgColor rgb="FFFF0000"/>
      </patternFill>
    </fill>
    <fill>
      <patternFill patternType="solid">
        <fgColor rgb="FF339966"/>
      </patternFill>
    </fill>
    <fill>
      <patternFill patternType="solid">
        <fgColor rgb="FFFF6600"/>
      </patternFill>
    </fill>
    <fill>
      <patternFill patternType="solid">
        <fgColor rgb="FFC0C0C0"/>
      </patternFill>
    </fill>
    <fill>
      <patternFill patternType="solid">
        <fgColor rgb="FF969696"/>
      </patternFill>
    </fill>
    <fill>
      <patternFill patternType="solid">
        <fgColor rgb="FFFFFF99"/>
      </patternFill>
    </fill>
    <fill>
      <patternFill patternType="solid">
        <fgColor rgb="FFFFFFCC"/>
      </patternFill>
    </fill>
  </fills>
  <borders count="59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 style="none">
        <color rgb="FF000000"/>
      </diagonal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ck">
        <color rgb="FF333399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ck">
        <color rgb="FFC0C0C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>
        <color rgb="FF0066CC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double">
        <color rgb="FFFF9900"/>
      </bottom>
      <diagonal style="none">
        <color rgb="FF000000"/>
      </diagonal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 style="none">
        <color rgb="FF000000"/>
      </diagonal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333399"/>
      </top>
      <bottom style="double">
        <color rgb="FF333399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doubl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doubl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double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doubl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doubl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</borders>
  <cellStyleXfs count="61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0" fillId="2" borderId="0" xfId="0" applyFont="1" applyFill="1"/>
    <xf numFmtId="0" fontId="20" fillId="3" borderId="0" xfId="0" applyFont="1" applyFill="1"/>
    <xf numFmtId="0" fontId="20" fillId="4" borderId="0" xfId="0" applyFont="1" applyFill="1"/>
    <xf numFmtId="0" fontId="20" fillId="5" borderId="0" xfId="0" applyFont="1" applyFill="1"/>
    <xf numFmtId="0" fontId="20" fillId="6" borderId="0" xfId="0" applyFont="1" applyFill="1"/>
    <xf numFmtId="0" fontId="20" fillId="7" borderId="0" xfId="0" applyFont="1" applyFill="1"/>
    <xf numFmtId="0" fontId="20" fillId="8" borderId="0" xfId="0" applyFont="1" applyFill="1"/>
    <xf numFmtId="0" fontId="20" fillId="9" borderId="0" xfId="0" applyFont="1" applyFill="1"/>
    <xf numFmtId="0" fontId="20" fillId="10" borderId="0" xfId="0" applyFont="1" applyFill="1"/>
    <xf numFmtId="0" fontId="20" fillId="5" borderId="0" xfId="0" applyFont="1" applyFill="1"/>
    <xf numFmtId="0" fontId="20" fillId="8" borderId="0" xfId="0" applyFont="1" applyFill="1"/>
    <xf numFmtId="0" fontId="20" fillId="11" borderId="0" xfId="0" applyFont="1" applyFill="1"/>
    <xf numFmtId="0" fontId="20" fillId="12" borderId="0" xfId="0" applyFont="1" applyFill="1"/>
    <xf numFmtId="0" fontId="20" fillId="9" borderId="0" xfId="0" applyFont="1" applyFill="1"/>
    <xf numFmtId="0" fontId="20" fillId="10" borderId="0" xfId="0" applyFont="1" applyFill="1"/>
    <xf numFmtId="0" fontId="20" fillId="13" borderId="0" xfId="0" applyFont="1" applyFill="1"/>
    <xf numFmtId="0" fontId="20" fillId="14" borderId="0" xfId="0" applyFont="1" applyFill="1"/>
    <xf numFmtId="0" fontId="20" fillId="15" borderId="0" xfId="0" applyFont="1" applyFill="1"/>
    <xf numFmtId="0" fontId="21" fillId="16" borderId="0" xfId="0" applyFont="1" applyFill="1"/>
    <xf numFmtId="0" fontId="21" fillId="17" borderId="0" xfId="0" applyFont="1" applyFill="1"/>
    <xf numFmtId="0" fontId="21" fillId="18" borderId="0" xfId="0" applyFont="1" applyFill="1"/>
    <xf numFmtId="0" fontId="21" fillId="13" borderId="0" xfId="0" applyFont="1" applyFill="1"/>
    <xf numFmtId="0" fontId="21" fillId="14" borderId="0" xfId="0" applyFont="1" applyFill="1"/>
    <xf numFmtId="0" fontId="21" fillId="19" borderId="0" xfId="0" applyFont="1" applyFill="1"/>
    <xf numFmtId="0" fontId="22" fillId="3" borderId="0" xfId="0" applyFont="1" applyFill="1"/>
    <xf numFmtId="0" fontId="23" fillId="20" borderId="1" xfId="0" applyFont="1" applyFill="1" applyBorder="1"/>
    <xf numFmtId="0" fontId="24" fillId="21" borderId="2" xfId="0" applyFont="1" applyFill="1" applyBorder="1"/>
    <xf numFmtId="43" fontId="19" fillId="0" borderId="0" xfId="0" applyNumberFormat="1" applyFont="1"/>
    <xf numFmtId="41" fontId="19" fillId="0" borderId="0" xfId="0" applyNumberFormat="1" applyFont="1"/>
    <xf numFmtId="44" fontId="19" fillId="0" borderId="0" xfId="0" applyNumberFormat="1" applyFont="1"/>
    <xf numFmtId="42" fontId="19" fillId="0" borderId="0" xfId="0" applyNumberFormat="1" applyFont="1"/>
    <xf numFmtId="0" fontId="25" fillId="0" borderId="0" xfId="0" applyFont="1"/>
    <xf numFmtId="0" fontId="26" fillId="4" borderId="0" xfId="0" applyFont="1" applyFill="1"/>
    <xf numFmtId="0" fontId="27" fillId="0" borderId="3" xfId="0" applyFont="1" applyBorder="1"/>
    <xf numFmtId="0" fontId="28" fillId="0" borderId="4" xfId="0" applyFont="1" applyBorder="1"/>
    <xf numFmtId="0" fontId="29" fillId="0" borderId="5" xfId="0" applyFont="1" applyBorder="1"/>
    <xf numFmtId="0" fontId="29" fillId="0" borderId="0" xfId="0" applyFont="1"/>
    <xf numFmtId="0" fontId="30" fillId="7" borderId="1" xfId="0" applyFont="1" applyFill="1" applyBorder="1"/>
    <xf numFmtId="0" fontId="31" fillId="0" borderId="6" xfId="0" applyFont="1" applyBorder="1"/>
    <xf numFmtId="0" fontId="32" fillId="22" borderId="0" xfId="0" applyFont="1" applyFill="1"/>
    <xf numFmtId="0" fontId="19" fillId="23" borderId="7" xfId="0" applyFont="1" applyFill="1" applyBorder="1"/>
    <xf numFmtId="0" fontId="33" fillId="20" borderId="8" xfId="0" applyFont="1" applyFill="1" applyBorder="1"/>
    <xf numFmtId="9" fontId="19" fillId="0" borderId="0" xfId="0" applyNumberFormat="1" applyFont="1"/>
    <xf numFmtId="0" fontId="34" fillId="0" borderId="0" xfId="0" applyFont="1"/>
    <xf numFmtId="0" fontId="35" fillId="0" borderId="9" xfId="0" applyFont="1" applyBorder="1"/>
    <xf numFmtId="0" fontId="36" fillId="0" borderId="0" xfId="0" applyFont="1"/>
  </cellStyleXfs>
  <cellXfs count="140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0" borderId="10" xfId="0" applyFont="1" applyBorder="1" applyAlignment="1" applyProtection="1">
      <alignment horizontal="center"/>
      <protection locked="0"/>
    </xf>
    <xf numFmtId="2" fontId="9" fillId="0" borderId="11" xfId="0" applyNumberFormat="1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2" fontId="9" fillId="0" borderId="13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2" fontId="9" fillId="0" borderId="15" xfId="0" applyNumberFormat="1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2" fontId="9" fillId="0" borderId="10" xfId="0" applyNumberFormat="1" applyFont="1" applyBorder="1" applyAlignment="1" applyProtection="1">
      <alignment horizontal="center"/>
      <protection locked="0"/>
    </xf>
    <xf numFmtId="2" fontId="9" fillId="0" borderId="16" xfId="0" applyNumberFormat="1" applyFont="1" applyBorder="1" applyAlignment="1" applyProtection="1">
      <alignment horizontal="center"/>
      <protection locked="0"/>
    </xf>
    <xf numFmtId="2" fontId="9" fillId="0" borderId="17" xfId="0" applyNumberFormat="1" applyFont="1" applyBorder="1" applyAlignment="1" applyProtection="1">
      <alignment horizontal="center"/>
      <protection locked="0"/>
    </xf>
    <xf numFmtId="2" fontId="9" fillId="0" borderId="12" xfId="0" applyNumberFormat="1" applyFont="1" applyBorder="1" applyAlignment="1" applyProtection="1">
      <alignment horizontal="center"/>
      <protection locked="0"/>
    </xf>
    <xf numFmtId="2" fontId="9" fillId="0" borderId="18" xfId="0" applyNumberFormat="1" applyFont="1" applyBorder="1" applyAlignment="1" applyProtection="1">
      <alignment horizontal="center"/>
      <protection locked="0"/>
    </xf>
    <xf numFmtId="2" fontId="9" fillId="0" borderId="19" xfId="0" applyNumberFormat="1" applyFont="1" applyBorder="1" applyAlignment="1" applyProtection="1">
      <alignment horizontal="center"/>
      <protection locked="0"/>
    </xf>
    <xf numFmtId="2" fontId="9" fillId="0" borderId="20" xfId="0" applyNumberFormat="1" applyFont="1" applyBorder="1" applyAlignment="1" applyProtection="1">
      <alignment horizontal="center"/>
      <protection locked="0"/>
    </xf>
    <xf numFmtId="2" fontId="9" fillId="0" borderId="14" xfId="0" applyNumberFormat="1" applyFont="1" applyBorder="1" applyAlignment="1" applyProtection="1">
      <alignment horizontal="center"/>
      <protection locked="0"/>
    </xf>
    <xf numFmtId="2" fontId="9" fillId="0" borderId="21" xfId="0" applyNumberFormat="1" applyFont="1" applyBorder="1" applyAlignment="1" applyProtection="1">
      <alignment horizontal="center"/>
      <protection locked="0"/>
    </xf>
    <xf numFmtId="2" fontId="9" fillId="0" borderId="22" xfId="0" applyNumberFormat="1" applyFont="1" applyBorder="1" applyAlignment="1" applyProtection="1">
      <alignment horizontal="center"/>
      <protection locked="0"/>
    </xf>
    <xf numFmtId="2" fontId="9" fillId="0" borderId="23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wrapText="1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165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164" fontId="9" fillId="0" borderId="0" xfId="0" applyNumberFormat="1" applyFont="1" applyAlignment="1" applyProtection="1">
      <alignment horizontal="center"/>
      <protection locked="0"/>
    </xf>
    <xf numFmtId="2" fontId="9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164" fontId="9" fillId="0" borderId="19" xfId="0" applyNumberFormat="1" applyFont="1" applyBorder="1" applyAlignment="1">
      <alignment horizontal="center"/>
    </xf>
    <xf numFmtId="164" fontId="9" fillId="0" borderId="22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0" fontId="0" fillId="0" borderId="0" xfId="0" applyProtection="1">
      <protection locked="0"/>
    </xf>
    <xf numFmtId="0" fontId="8" fillId="0" borderId="28" xfId="0" applyFont="1" applyBorder="1" applyAlignment="1" applyProtection="1">
      <alignment horizontal="right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2" fontId="9" fillId="0" borderId="29" xfId="0" applyNumberFormat="1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4" fillId="0" borderId="19" xfId="0" applyFont="1" applyBorder="1" applyAlignment="1" applyProtection="1">
      <alignment horizontal="center"/>
      <protection locked="0"/>
    </xf>
    <xf numFmtId="17" fontId="4" fillId="0" borderId="19" xfId="0" applyNumberFormat="1" applyFont="1" applyBorder="1" applyAlignment="1" applyProtection="1">
      <alignment horizontal="center"/>
      <protection locked="0"/>
    </xf>
    <xf numFmtId="164" fontId="8" fillId="0" borderId="20" xfId="0" applyNumberFormat="1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49" fontId="8" fillId="0" borderId="28" xfId="0" applyNumberFormat="1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/>
      <protection locked="0"/>
    </xf>
    <xf numFmtId="0" fontId="9" fillId="0" borderId="31" xfId="0" applyFont="1" applyBorder="1" applyAlignment="1" applyProtection="1">
      <alignment horizontal="center"/>
      <protection locked="0"/>
    </xf>
    <xf numFmtId="0" fontId="9" fillId="0" borderId="32" xfId="0" applyFont="1" applyBorder="1" applyAlignment="1" applyProtection="1">
      <alignment horizontal="center"/>
      <protection locked="0"/>
    </xf>
    <xf numFmtId="0" fontId="9" fillId="0" borderId="33" xfId="0" applyFont="1" applyBorder="1" applyAlignment="1" applyProtection="1">
      <alignment horizontal="center"/>
      <protection locked="0"/>
    </xf>
    <xf numFmtId="0" fontId="9" fillId="0" borderId="34" xfId="0" applyFont="1" applyBorder="1" applyAlignment="1" applyProtection="1">
      <alignment horizontal="center"/>
      <protection locked="0"/>
    </xf>
    <xf numFmtId="0" fontId="9" fillId="0" borderId="35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64" fontId="9" fillId="0" borderId="20" xfId="0" applyNumberFormat="1" applyFont="1" applyBorder="1" applyAlignment="1" applyProtection="1">
      <alignment horizontal="center"/>
      <protection locked="0"/>
    </xf>
    <xf numFmtId="164" fontId="9" fillId="0" borderId="23" xfId="0" applyNumberFormat="1" applyFont="1" applyBorder="1" applyAlignment="1" applyProtection="1">
      <alignment horizontal="center"/>
      <protection locked="0"/>
    </xf>
    <xf numFmtId="164" fontId="9" fillId="0" borderId="29" xfId="0" applyNumberFormat="1" applyFont="1" applyBorder="1" applyAlignment="1">
      <alignment horizontal="center"/>
    </xf>
    <xf numFmtId="0" fontId="9" fillId="0" borderId="16" xfId="0" applyFont="1" applyBorder="1" applyAlignment="1" applyProtection="1">
      <alignment horizontal="center"/>
      <protection locked="0"/>
    </xf>
    <xf numFmtId="164" fontId="9" fillId="0" borderId="17" xfId="0" applyNumberFormat="1" applyFont="1" applyBorder="1" applyAlignment="1" applyProtection="1">
      <alignment horizontal="center"/>
      <protection locked="0"/>
    </xf>
    <xf numFmtId="0" fontId="8" fillId="0" borderId="36" xfId="0" applyFont="1" applyBorder="1" applyAlignment="1" applyProtection="1">
      <alignment horizontal="right" vertical="center"/>
      <protection locked="0"/>
    </xf>
    <xf numFmtId="0" fontId="8" fillId="0" borderId="37" xfId="0" applyFont="1" applyBorder="1" applyAlignment="1" applyProtection="1">
      <alignment horizontal="right"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28" xfId="0" applyFont="1" applyBorder="1" applyAlignment="1" applyProtection="1">
      <alignment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0" borderId="34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49" fontId="8" fillId="0" borderId="18" xfId="0" applyNumberFormat="1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/>
      <protection locked="0"/>
    </xf>
    <xf numFmtId="17" fontId="8" fillId="0" borderId="28" xfId="0" applyNumberFormat="1" applyFont="1" applyBorder="1" applyAlignment="1" applyProtection="1">
      <alignment horizontal="center" vertical="center"/>
      <protection locked="0"/>
    </xf>
    <xf numFmtId="14" fontId="8" fillId="0" borderId="24" xfId="0" applyNumberFormat="1" applyFont="1" applyBorder="1" applyAlignment="1" applyProtection="1">
      <alignment wrapText="1"/>
      <protection locked="0"/>
    </xf>
    <xf numFmtId="2" fontId="9" fillId="0" borderId="44" xfId="0" applyNumberFormat="1" applyFont="1" applyBorder="1" applyAlignment="1" applyProtection="1">
      <alignment horizontal="center"/>
      <protection locked="0"/>
    </xf>
    <xf numFmtId="2" fontId="9" fillId="0" borderId="31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45" xfId="0" applyFont="1" applyBorder="1" applyAlignment="1" applyProtection="1">
      <alignment horizontal="center" wrapText="1"/>
      <protection locked="0"/>
    </xf>
    <xf numFmtId="0" fontId="8" fillId="0" borderId="46" xfId="0" applyFont="1" applyBorder="1" applyAlignment="1" applyProtection="1">
      <alignment horizontal="center" wrapText="1"/>
      <protection locked="0"/>
    </xf>
    <xf numFmtId="0" fontId="8" fillId="0" borderId="47" xfId="0" applyFont="1" applyBorder="1" applyAlignment="1" applyProtection="1">
      <alignment horizontal="center" wrapText="1"/>
      <protection locked="0"/>
    </xf>
    <xf numFmtId="0" fontId="8" fillId="0" borderId="48" xfId="0" applyFont="1" applyBorder="1" applyAlignment="1" applyProtection="1">
      <alignment horizontal="center" wrapText="1"/>
      <protection locked="0"/>
    </xf>
    <xf numFmtId="0" fontId="9" fillId="0" borderId="49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8" fillId="0" borderId="50" xfId="0" applyFont="1" applyBorder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9" fillId="0" borderId="26" xfId="0" applyFont="1" applyBorder="1" applyProtection="1">
      <protection locked="0"/>
    </xf>
    <xf numFmtId="0" fontId="9" fillId="0" borderId="0" xfId="0" applyFont="1" applyProtection="1">
      <protection locked="0"/>
    </xf>
    <xf numFmtId="0" fontId="8" fillId="0" borderId="51" xfId="0" applyFont="1" applyBorder="1" applyAlignment="1" applyProtection="1">
      <alignment vertical="top" wrapText="1"/>
      <protection locked="0"/>
    </xf>
    <xf numFmtId="0" fontId="9" fillId="0" borderId="52" xfId="0" applyFont="1" applyBorder="1" applyProtection="1">
      <protection locked="0"/>
    </xf>
    <xf numFmtId="0" fontId="9" fillId="0" borderId="24" xfId="0" applyFont="1" applyBorder="1" applyProtection="1"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 applyProtection="1"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0" fontId="15" fillId="0" borderId="49" xfId="0" applyFont="1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8" fillId="0" borderId="54" xfId="0" applyFont="1" applyBorder="1" applyAlignment="1" applyProtection="1">
      <alignment wrapText="1"/>
      <protection locked="0"/>
    </xf>
    <xf numFmtId="0" fontId="8" fillId="0" borderId="55" xfId="0" applyFont="1" applyBorder="1" applyAlignment="1" applyProtection="1">
      <alignment wrapText="1"/>
      <protection locked="0"/>
    </xf>
    <xf numFmtId="0" fontId="8" fillId="0" borderId="56" xfId="0" applyFont="1" applyBorder="1" applyAlignment="1" applyProtection="1">
      <alignment wrapText="1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2" fontId="9" fillId="0" borderId="45" xfId="0" applyNumberFormat="1" applyFont="1" applyBorder="1" applyAlignment="1" applyProtection="1">
      <alignment horizontal="center"/>
      <protection locked="0"/>
    </xf>
    <xf numFmtId="2" fontId="9" fillId="0" borderId="47" xfId="0" applyNumberFormat="1" applyFont="1" applyBorder="1" applyAlignment="1" applyProtection="1">
      <alignment horizontal="center"/>
      <protection locked="0"/>
    </xf>
    <xf numFmtId="2" fontId="9" fillId="0" borderId="58" xfId="0" applyNumberFormat="1" applyFont="1" applyBorder="1" applyAlignment="1" applyProtection="1">
      <alignment horizontal="center"/>
      <protection locked="0"/>
    </xf>
    <xf numFmtId="2" fontId="9" fillId="0" borderId="32" xfId="0" applyNumberFormat="1" applyFont="1" applyBorder="1" applyAlignment="1" applyProtection="1">
      <alignment horizontal="center"/>
      <protection locked="0"/>
    </xf>
    <xf numFmtId="49" fontId="8" fillId="0" borderId="28" xfId="0" applyNumberFormat="1" applyFont="1" applyBorder="1" applyProtection="1">
      <protection locked="0"/>
    </xf>
    <xf numFmtId="49" fontId="0" fillId="0" borderId="28" xfId="0" applyNumberFormat="1" applyBorder="1" applyProtection="1"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7" fillId="0" borderId="49" xfId="0" applyFont="1" applyBorder="1" applyAlignment="1" applyProtection="1">
      <alignment horizontal="left" vertical="top" wrapText="1"/>
      <protection locked="0"/>
    </xf>
    <xf numFmtId="15" fontId="8" fillId="0" borderId="28" xfId="0" applyNumberFormat="1" applyFont="1" applyBorder="1" applyAlignment="1" applyProtection="1">
      <alignment horizontal="center" vertical="center"/>
      <protection locked="0"/>
    </xf>
  </cellXf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theme" Target="theme/theme1.xml" TargetMode="Internal"/><Relationship Id="rId2" Type="http://schemas.openxmlformats.org/officeDocument/2006/relationships/styles" Target="styles.xml" TargetMode="Internal"/><Relationship Id="rId3" Type="http://schemas.openxmlformats.org/officeDocument/2006/relationships/sharedStrings" Target="sharedStrings.xml" TargetMode="Internal"/><Relationship Id="rId4" Type="http://schemas.openxmlformats.org/officeDocument/2006/relationships/worksheet" Target="worksheets/sheet1.xml" TargetMode="Interna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topLeftCell="A1" workbookViewId="0">
      <selection pane="topLeft" activeCell="K23" sqref="K23"/>
    </sheetView>
  </sheetViews>
  <sheetFormatPr baseColWidth="8" defaultRowHeight="12"/>
  <cols>
    <col min="1" max="1" width="15.85546875" style="1" customWidth="1"/>
    <col min="2" max="7" width="14.7109375" style="1" customWidth="1"/>
    <col min="8" max="8" width="19.85546875" style="1" customWidth="1"/>
    <col min="9" max="9" width="17.7109375" style="1" customWidth="1"/>
    <col min="10" max="257" width="9.140625" style="1" customWidth="1"/>
  </cols>
  <sheetData>
    <row ht="20.1" customHeight="1" r="1" s="2" customFormat="1">
      <c r="A1" s="92" t="s">
        <v>44</v>
      </c>
      <c r="B1" s="92"/>
      <c r="C1" s="92"/>
      <c r="D1" s="92"/>
      <c r="E1" s="92"/>
      <c r="F1" s="92"/>
      <c r="G1" s="92"/>
      <c r="H1" s="61" t="s">
        <v>5</v>
      </c>
      <c r="I1" s="43" t="s">
        <v>54</v>
      </c>
    </row>
    <row ht="20.25" customHeight="1" r="2" s="2" customFormat="1">
      <c r="A2" s="135" t="s">
        <v>19</v>
      </c>
      <c r="B2" s="135"/>
      <c r="C2" s="135"/>
      <c r="D2" s="135"/>
      <c r="E2" s="135"/>
      <c r="F2" s="135"/>
      <c r="G2" s="135"/>
      <c r="H2" s="62" t="s">
        <v>11</v>
      </c>
      <c r="I2" s="44" t="s">
        <v>176</v>
      </c>
    </row>
    <row ht="20.1" customHeight="1" r="3" s="10" customFormat="1">
      <c r="A3" s="63"/>
      <c r="B3" s="120" t="s">
        <v>50</v>
      </c>
      <c r="C3" s="120"/>
      <c r="D3" s="120"/>
      <c r="E3" s="64" t="s">
        <v>10</v>
      </c>
      <c r="F3" s="133" t="s">
        <v>51</v>
      </c>
      <c r="G3" s="134"/>
      <c r="H3" s="37" t="s">
        <v>36</v>
      </c>
      <c r="I3" s="45"/>
    </row>
    <row ht="31.5" customHeight="1" r="4" s="3" customFormat="1">
      <c r="A4" s="65" t="s">
        <v>13</v>
      </c>
      <c r="B4" s="66" t="s">
        <v>29</v>
      </c>
      <c r="C4" s="67" t="s">
        <v>30</v>
      </c>
      <c r="D4" s="68" t="s">
        <v>31</v>
      </c>
      <c r="E4" s="69" t="s">
        <v>32</v>
      </c>
      <c r="F4" s="70" t="s">
        <v>33</v>
      </c>
      <c r="G4" s="71" t="s">
        <v>34</v>
      </c>
      <c r="H4" s="127" t="s">
        <v>131</v>
      </c>
      <c r="I4" s="128"/>
      <c r="L4" s="3"/>
    </row>
    <row ht="22.15" customHeight="1" r="5">
      <c r="A5" s="72">
        <v>1</v>
      </c>
      <c r="B5" s="11"/>
      <c r="C5" s="41"/>
      <c r="D5" s="41"/>
      <c r="E5" s="13">
        <v>0.25</v>
      </c>
      <c r="F5" s="12"/>
      <c r="G5" s="5"/>
      <c r="H5" s="129"/>
      <c r="I5" s="130"/>
    </row>
    <row ht="22.15" customHeight="1" r="6">
      <c r="A6" s="73">
        <v>2</v>
      </c>
      <c r="B6" s="14"/>
      <c r="C6" s="16"/>
      <c r="D6" s="16"/>
      <c r="E6" s="17">
        <v>0.28</v>
      </c>
      <c r="F6" s="15"/>
      <c r="G6" s="7"/>
      <c r="H6" s="88"/>
      <c r="I6" s="89"/>
    </row>
    <row ht="22.15" customHeight="1" r="7">
      <c r="A7" s="73">
        <v>3</v>
      </c>
      <c r="B7" s="14"/>
      <c r="C7" s="16"/>
      <c r="D7" s="16"/>
      <c r="E7" s="17">
        <v>0.3</v>
      </c>
      <c r="F7" s="15"/>
      <c r="G7" s="7"/>
      <c r="H7" s="88"/>
      <c r="I7" s="89"/>
    </row>
    <row ht="22.15" customHeight="1" r="8">
      <c r="A8" s="73">
        <v>4</v>
      </c>
      <c r="B8" s="14"/>
      <c r="C8" s="16"/>
      <c r="D8" s="16"/>
      <c r="E8" s="17">
        <v>0.3</v>
      </c>
      <c r="F8" s="15"/>
      <c r="G8" s="7"/>
      <c r="H8" s="88"/>
      <c r="I8" s="89"/>
    </row>
    <row ht="22.15" customHeight="1" r="9">
      <c r="A9" s="73">
        <v>5</v>
      </c>
      <c r="B9" s="14"/>
      <c r="C9" s="16"/>
      <c r="D9" s="16"/>
      <c r="E9" s="17">
        <v>0.3</v>
      </c>
      <c r="F9" s="15"/>
      <c r="G9" s="7"/>
      <c r="H9" s="88"/>
      <c r="I9" s="89"/>
    </row>
    <row ht="22.15" customHeight="1" r="10">
      <c r="A10" s="73">
        <v>6</v>
      </c>
      <c r="B10" s="14"/>
      <c r="C10" s="16"/>
      <c r="D10" s="16"/>
      <c r="E10" s="17">
        <v>0.3</v>
      </c>
      <c r="F10" s="15"/>
      <c r="G10" s="7"/>
      <c r="H10" s="88"/>
      <c r="I10" s="89"/>
    </row>
    <row ht="22.15" customHeight="1" r="11">
      <c r="A11" s="73">
        <v>7</v>
      </c>
      <c r="B11" s="14"/>
      <c r="C11" s="16"/>
      <c r="D11" s="16"/>
      <c r="E11" s="17">
        <v>0.3</v>
      </c>
      <c r="F11" s="15"/>
      <c r="G11" s="7"/>
      <c r="H11" s="88"/>
      <c r="I11" s="89"/>
    </row>
    <row ht="22.15" customHeight="1" r="12">
      <c r="A12" s="73">
        <v>8</v>
      </c>
      <c r="B12" s="14"/>
      <c r="C12" s="16"/>
      <c r="D12" s="16"/>
      <c r="E12" s="17">
        <v>0.28</v>
      </c>
      <c r="F12" s="15"/>
      <c r="G12" s="7"/>
      <c r="H12" s="88"/>
      <c r="I12" s="89"/>
    </row>
    <row ht="22.15" customHeight="1" r="13">
      <c r="A13" s="73">
        <v>9</v>
      </c>
      <c r="B13" s="14"/>
      <c r="C13" s="16"/>
      <c r="D13" s="16"/>
      <c r="E13" s="17">
        <v>0.27</v>
      </c>
      <c r="F13" s="15"/>
      <c r="G13" s="7"/>
      <c r="H13" s="88"/>
      <c r="I13" s="89"/>
    </row>
    <row ht="22.15" customHeight="1" r="14">
      <c r="A14" s="73">
        <v>10</v>
      </c>
      <c r="B14" s="14"/>
      <c r="C14" s="16"/>
      <c r="D14" s="16"/>
      <c r="E14" s="17">
        <v>0.28</v>
      </c>
      <c r="F14" s="15"/>
      <c r="G14" s="7"/>
      <c r="H14" s="88"/>
      <c r="I14" s="89"/>
    </row>
    <row ht="22.15" customHeight="1" r="15">
      <c r="A15" s="73">
        <v>11</v>
      </c>
      <c r="B15" s="14"/>
      <c r="C15" s="16"/>
      <c r="D15" s="16"/>
      <c r="E15" s="17">
        <v>0.28</v>
      </c>
      <c r="F15" s="15"/>
      <c r="G15" s="7"/>
      <c r="H15" s="88"/>
      <c r="I15" s="89"/>
    </row>
    <row ht="22.15" customHeight="1" r="16">
      <c r="A16" s="73">
        <v>12</v>
      </c>
      <c r="B16" s="14"/>
      <c r="C16" s="16"/>
      <c r="D16" s="16"/>
      <c r="E16" s="17">
        <v>0.3</v>
      </c>
      <c r="F16" s="15"/>
      <c r="G16" s="7"/>
      <c r="H16" s="88"/>
      <c r="I16" s="89"/>
    </row>
    <row ht="22.15" customHeight="1" r="17">
      <c r="A17" s="73">
        <v>13</v>
      </c>
      <c r="B17" s="14"/>
      <c r="C17" s="16"/>
      <c r="D17" s="16"/>
      <c r="E17" s="17">
        <v>0.3</v>
      </c>
      <c r="F17" s="15"/>
      <c r="G17" s="7"/>
      <c r="H17" s="88"/>
      <c r="I17" s="89"/>
    </row>
    <row ht="22.15" customHeight="1" r="18">
      <c r="A18" s="73">
        <v>14</v>
      </c>
      <c r="B18" s="14"/>
      <c r="C18" s="16"/>
      <c r="D18" s="16"/>
      <c r="E18" s="17">
        <v>0.3</v>
      </c>
      <c r="F18" s="15"/>
      <c r="G18" s="7"/>
      <c r="H18" s="88"/>
      <c r="I18" s="89"/>
    </row>
    <row ht="22.15" customHeight="1" r="19">
      <c r="A19" s="73">
        <v>15</v>
      </c>
      <c r="B19" s="14"/>
      <c r="C19" s="16"/>
      <c r="D19" s="16"/>
      <c r="E19" s="17">
        <v>0.32</v>
      </c>
      <c r="F19" s="15"/>
      <c r="G19" s="7"/>
      <c r="H19" s="88"/>
      <c r="I19" s="89"/>
    </row>
    <row ht="22.15" customHeight="1" r="20">
      <c r="A20" s="73">
        <v>16</v>
      </c>
      <c r="B20" s="14"/>
      <c r="C20" s="16"/>
      <c r="D20" s="16"/>
      <c r="E20" s="17">
        <v>0.32</v>
      </c>
      <c r="F20" s="15"/>
      <c r="G20" s="7"/>
      <c r="H20" s="88"/>
      <c r="I20" s="89"/>
    </row>
    <row ht="22.15" customHeight="1" r="21">
      <c r="A21" s="73">
        <v>17</v>
      </c>
      <c r="B21" s="14"/>
      <c r="C21" s="16"/>
      <c r="D21" s="16"/>
      <c r="E21" s="17">
        <v>0.35</v>
      </c>
      <c r="F21" s="15"/>
      <c r="G21" s="7"/>
      <c r="H21" s="88"/>
      <c r="I21" s="89"/>
    </row>
    <row ht="22.15" customHeight="1" r="22">
      <c r="A22" s="73">
        <v>18</v>
      </c>
      <c r="B22" s="14"/>
      <c r="C22" s="16"/>
      <c r="D22" s="16"/>
      <c r="E22" s="17">
        <v>0.35</v>
      </c>
      <c r="F22" s="15"/>
      <c r="G22" s="7"/>
      <c r="H22" s="88"/>
      <c r="I22" s="89"/>
    </row>
    <row ht="22.15" customHeight="1" r="23">
      <c r="A23" s="73">
        <v>19</v>
      </c>
      <c r="B23" s="14"/>
      <c r="C23" s="16"/>
      <c r="D23" s="16"/>
      <c r="E23" s="17">
        <v>0.3</v>
      </c>
      <c r="F23" s="15"/>
      <c r="G23" s="7"/>
      <c r="H23" s="88"/>
      <c r="I23" s="89"/>
    </row>
    <row ht="22.15" customHeight="1" r="24">
      <c r="A24" s="73">
        <v>20</v>
      </c>
      <c r="B24" s="14"/>
      <c r="C24" s="16"/>
      <c r="D24" s="16"/>
      <c r="E24" s="17">
        <v>0.28</v>
      </c>
      <c r="F24" s="15"/>
      <c r="G24" s="7"/>
      <c r="H24" s="88"/>
      <c r="I24" s="89"/>
    </row>
    <row ht="22.15" customHeight="1" r="25">
      <c r="A25" s="73">
        <v>21</v>
      </c>
      <c r="B25" s="14"/>
      <c r="C25" s="16"/>
      <c r="D25" s="16"/>
      <c r="E25" s="17">
        <v>0.25</v>
      </c>
      <c r="F25" s="15"/>
      <c r="G25" s="7"/>
      <c r="H25" s="88"/>
      <c r="I25" s="89"/>
    </row>
    <row ht="22.15" customHeight="1" r="26">
      <c r="A26" s="73">
        <v>22</v>
      </c>
      <c r="B26" s="14"/>
      <c r="C26" s="16"/>
      <c r="D26" s="16"/>
      <c r="E26" s="17">
        <v>0.25</v>
      </c>
      <c r="F26" s="15"/>
      <c r="G26" s="7"/>
      <c r="H26" s="88"/>
      <c r="I26" s="89"/>
    </row>
    <row ht="22.15" customHeight="1" r="27">
      <c r="A27" s="73">
        <v>23</v>
      </c>
      <c r="B27" s="14"/>
      <c r="C27" s="16"/>
      <c r="D27" s="16"/>
      <c r="E27" s="17">
        <v>0.27</v>
      </c>
      <c r="F27" s="15"/>
      <c r="G27" s="7"/>
      <c r="H27" s="88"/>
      <c r="I27" s="89"/>
    </row>
    <row ht="22.15" customHeight="1" r="28">
      <c r="A28" s="73">
        <v>24</v>
      </c>
      <c r="B28" s="14"/>
      <c r="C28" s="16"/>
      <c r="D28" s="16"/>
      <c r="E28" s="17">
        <v>0.28</v>
      </c>
      <c r="F28" s="15"/>
      <c r="G28" s="7"/>
      <c r="H28" s="88"/>
      <c r="I28" s="89"/>
    </row>
    <row ht="22.15" customHeight="1" r="29">
      <c r="A29" s="73">
        <v>25</v>
      </c>
      <c r="B29" s="14"/>
      <c r="C29" s="16"/>
      <c r="D29" s="16"/>
      <c r="E29" s="17">
        <v>0.3</v>
      </c>
      <c r="F29" s="15"/>
      <c r="G29" s="7"/>
      <c r="H29" s="88"/>
      <c r="I29" s="89"/>
    </row>
    <row ht="22.15" customHeight="1" r="30">
      <c r="A30" s="73">
        <v>26</v>
      </c>
      <c r="B30" s="14"/>
      <c r="C30" s="16"/>
      <c r="D30" s="16"/>
      <c r="E30" s="17">
        <v>0.3</v>
      </c>
      <c r="F30" s="15"/>
      <c r="G30" s="7"/>
      <c r="H30" s="88"/>
      <c r="I30" s="89"/>
    </row>
    <row ht="22.15" customHeight="1" r="31">
      <c r="A31" s="73">
        <v>27</v>
      </c>
      <c r="B31" s="14"/>
      <c r="C31" s="16"/>
      <c r="D31" s="16"/>
      <c r="E31" s="17">
        <v>0.3</v>
      </c>
      <c r="F31" s="15"/>
      <c r="G31" s="7"/>
      <c r="H31" s="88"/>
      <c r="I31" s="89"/>
    </row>
    <row ht="22.15" customHeight="1" r="32">
      <c r="A32" s="73">
        <v>28</v>
      </c>
      <c r="B32" s="14"/>
      <c r="C32" s="16"/>
      <c r="D32" s="16"/>
      <c r="E32" s="17">
        <v>0.32</v>
      </c>
      <c r="F32" s="15"/>
      <c r="G32" s="7"/>
      <c r="H32" s="88"/>
      <c r="I32" s="89"/>
    </row>
    <row ht="22.15" customHeight="1" r="33">
      <c r="A33" s="73">
        <v>29</v>
      </c>
      <c r="B33" s="14"/>
      <c r="C33" s="16"/>
      <c r="D33" s="16"/>
      <c r="E33" s="17">
        <v>0.32</v>
      </c>
      <c r="F33" s="15"/>
      <c r="G33" s="7"/>
      <c r="H33" s="88"/>
      <c r="I33" s="89"/>
    </row>
    <row ht="22.15" customHeight="1" r="34">
      <c r="A34" s="73">
        <v>30</v>
      </c>
      <c r="B34" s="14"/>
      <c r="C34" s="16"/>
      <c r="D34" s="16"/>
      <c r="E34" s="17">
        <v>0.35</v>
      </c>
      <c r="F34" s="15"/>
      <c r="G34" s="7"/>
      <c r="H34" s="88"/>
      <c r="I34" s="89"/>
    </row>
    <row ht="22.15" customHeight="1" r="35">
      <c r="A35" s="74">
        <v>31</v>
      </c>
      <c r="B35" s="18"/>
      <c r="C35" s="20"/>
      <c r="D35" s="20"/>
      <c r="E35" s="21">
        <v>0.35</v>
      </c>
      <c r="F35" s="19"/>
      <c r="G35" s="9"/>
      <c r="H35" s="131"/>
      <c r="I35" s="132"/>
    </row>
    <row ht="20.65" customHeight="1" r="36" s="3" customFormat="1">
      <c r="A36" s="96" t="s">
        <v>19</v>
      </c>
      <c r="B36" s="97"/>
      <c r="C36" s="98"/>
      <c r="D36" s="98"/>
      <c r="E36" s="99"/>
      <c r="F36" s="93" t="s">
        <v>14</v>
      </c>
      <c r="G36" s="94"/>
      <c r="H36" s="94"/>
      <c r="I36" s="95"/>
    </row>
    <row ht="36.95" customHeight="1" r="37" s="22" customFormat="1">
      <c r="A37" s="107" t="s">
        <v>42</v>
      </c>
      <c r="B37" s="108"/>
      <c r="C37" s="108"/>
      <c r="D37" s="108"/>
      <c r="E37" s="24" t="s">
        <v>53</v>
      </c>
      <c r="F37" s="113" t="s">
        <v>39</v>
      </c>
      <c r="G37" s="113"/>
      <c r="H37" s="113" t="s">
        <v>40</v>
      </c>
      <c r="I37" s="113"/>
    </row>
    <row r="38" s="22" customFormat="1">
      <c r="A38" s="109" t="s">
        <v>43</v>
      </c>
      <c r="B38" s="110"/>
      <c r="C38" s="110"/>
      <c r="D38" s="110"/>
      <c r="E38" s="26"/>
      <c r="F38" s="121" t="s">
        <v>53</v>
      </c>
      <c r="G38" s="122"/>
      <c r="H38" s="121" t="s">
        <v>53</v>
      </c>
      <c r="I38" s="125"/>
    </row>
    <row ht="22.5" customHeight="1" r="39" s="22" customFormat="1">
      <c r="A39" s="111" t="s">
        <v>20</v>
      </c>
      <c r="B39" s="112"/>
      <c r="C39" s="112"/>
      <c r="D39" s="112"/>
      <c r="E39" s="25" t="s">
        <v>53</v>
      </c>
      <c r="F39" s="123"/>
      <c r="G39" s="124"/>
      <c r="H39" s="123"/>
      <c r="I39" s="126"/>
    </row>
    <row ht="20.25" customHeight="1" r="40" s="3" customFormat="1">
      <c r="A40" s="100"/>
      <c r="B40" s="101"/>
      <c r="C40" s="101"/>
      <c r="D40" s="101"/>
      <c r="E40" s="102"/>
      <c r="F40" s="116" t="s">
        <v>52</v>
      </c>
      <c r="G40" s="117"/>
      <c r="H40" s="117"/>
      <c r="I40" s="118"/>
    </row>
    <row ht="20.25" customHeight="1" r="41" s="3" customFormat="1">
      <c r="A41" s="100"/>
      <c r="B41" s="103"/>
      <c r="C41" s="103"/>
      <c r="D41" s="103"/>
      <c r="E41" s="102"/>
      <c r="F41" s="116" t="s">
        <v>15</v>
      </c>
      <c r="G41" s="117"/>
      <c r="H41" s="118"/>
      <c r="I41" s="87" t="s">
        <v>177</v>
      </c>
    </row>
    <row ht="21" customHeight="1" r="42" s="3" customFormat="1">
      <c r="A42" s="104"/>
      <c r="B42" s="105"/>
      <c r="C42" s="105"/>
      <c r="D42" s="105"/>
      <c r="E42" s="106"/>
      <c r="F42" s="116" t="s">
        <v>55</v>
      </c>
      <c r="G42" s="117"/>
      <c r="H42" s="118"/>
      <c r="I42" s="23" t="s">
        <v>149</v>
      </c>
    </row>
    <row ht="14.25" customHeight="1" r="43" s="42" customFormat="1">
      <c r="A43" s="138" t="s">
        <v>150</v>
      </c>
      <c r="B43" s="138"/>
      <c r="C43" s="138"/>
      <c r="D43" s="138"/>
      <c r="E43" s="138"/>
      <c r="F43" s="138"/>
      <c r="G43" s="138"/>
      <c r="H43" s="138"/>
      <c r="I43" s="138"/>
      <c r="L43" s="42" t="s">
        <v>175</v>
      </c>
    </row>
    <row ht="18.75" customHeight="1" r="44" s="42" customFormat="1">
      <c r="A44" s="90" t="s">
        <v>46</v>
      </c>
      <c r="B44" s="90"/>
      <c r="C44" s="90"/>
      <c r="D44" s="90"/>
      <c r="E44" s="90"/>
      <c r="F44" s="90"/>
      <c r="G44" s="90"/>
      <c r="H44" s="90"/>
      <c r="I44" s="90"/>
    </row>
    <row ht="12.75" customHeight="1" r="45">
      <c r="A45" s="137" t="s">
        <v>21</v>
      </c>
      <c r="B45" s="137"/>
      <c r="C45" s="137"/>
      <c r="D45" s="137"/>
      <c r="E45" s="137"/>
      <c r="F45" s="137"/>
      <c r="G45" s="137"/>
      <c r="H45" s="137"/>
      <c r="I45" s="137"/>
    </row>
    <row r="46">
      <c r="A46" s="119" t="s">
        <v>4</v>
      </c>
      <c r="B46" s="119"/>
      <c r="C46" s="119"/>
      <c r="D46" s="119"/>
      <c r="E46" s="119"/>
      <c r="F46" s="119"/>
      <c r="G46" s="119"/>
      <c r="H46" s="75" t="s">
        <v>38</v>
      </c>
      <c r="I46" s="32"/>
    </row>
    <row r="47">
      <c r="A47" s="63" t="s">
        <v>17</v>
      </c>
      <c r="B47" s="120" t="s">
        <v>50</v>
      </c>
      <c r="C47" s="120"/>
      <c r="D47" s="46" t="s">
        <v>10</v>
      </c>
      <c r="E47" s="47" t="s">
        <v>51</v>
      </c>
      <c r="F47" s="139"/>
      <c r="G47" s="86" t="s">
        <v>176</v>
      </c>
      <c r="H47" s="76" t="s">
        <v>47</v>
      </c>
      <c r="I47" s="38">
        <v>1</v>
      </c>
    </row>
    <row r="48">
      <c r="A48" s="39"/>
      <c r="B48" s="36"/>
      <c r="C48" s="36"/>
      <c r="D48" s="36"/>
      <c r="E48" s="36"/>
      <c r="F48" s="36"/>
      <c r="G48" s="1" t="s">
        <v>178</v>
      </c>
      <c r="H48" s="36"/>
      <c r="I48" s="40"/>
    </row>
    <row r="49">
      <c r="A49" s="77" t="s">
        <v>7</v>
      </c>
      <c r="B49" s="78" t="s">
        <v>22</v>
      </c>
      <c r="C49" s="79" t="s">
        <v>18</v>
      </c>
      <c r="D49" s="79" t="s">
        <v>9</v>
      </c>
      <c r="E49" s="79" t="s">
        <v>0</v>
      </c>
      <c r="F49" s="79" t="s">
        <v>1</v>
      </c>
      <c r="G49" s="79"/>
      <c r="H49" s="79" t="s">
        <v>23</v>
      </c>
      <c r="I49" s="80" t="s">
        <v>24</v>
      </c>
    </row>
    <row r="50">
      <c r="A50" s="81"/>
      <c r="B50" s="82" t="s">
        <v>25</v>
      </c>
      <c r="C50" s="82" t="s">
        <v>26</v>
      </c>
      <c r="D50" s="83" t="s">
        <v>2</v>
      </c>
      <c r="E50" s="82" t="s">
        <v>27</v>
      </c>
      <c r="F50" s="82"/>
      <c r="G50" s="82" t="s">
        <v>3</v>
      </c>
      <c r="H50" s="82" t="s">
        <v>8</v>
      </c>
      <c r="I50" s="84" t="s">
        <v>28</v>
      </c>
    </row>
    <row ht="24" customHeight="1" r="51">
      <c r="A51" s="72">
        <v>1</v>
      </c>
      <c r="B51" s="4">
        <v>0.2</v>
      </c>
      <c r="C51" s="59"/>
      <c r="D51" s="58">
        <f>IF(B51="","",B51*C51)</f>
        <v>0</v>
      </c>
      <c r="E51" s="60"/>
      <c r="F51" s="12"/>
      <c r="G51" s="35">
        <f>IF(B51="","",IF(E51&lt;12.5,(0.353*$I$47)*(12.006+EXP(2.46-0.073*E51+0.125*B51+0.389*F51)),(0.361*$I$47)*(-2.261+EXP(2.69-0.065*E51+0.111*B51+0.361*F51))))</f>
        <v>8.47451344995541</v>
      </c>
      <c r="H51" s="48" t="s">
        <v>53</v>
      </c>
      <c r="I51" s="51"/>
    </row>
    <row ht="24" customHeight="1" r="52">
      <c r="A52" s="73">
        <v>2</v>
      </c>
      <c r="B52" s="6">
        <v>0.2</v>
      </c>
      <c r="C52" s="54"/>
      <c r="D52" s="33">
        <v>0</v>
      </c>
      <c r="E52" s="56"/>
      <c r="F52" s="15"/>
      <c r="G52" s="35">
        <f>IF(B52="","",IF(E52&lt;12.5,(0.353*$I$47)*(12.006+EXP(2.46-0.073*E52+0.125*B52+0.389*F52)),(0.361*$I$47)*(-2.261+EXP(2.69-0.065*E52+0.111*B52+0.361*F52))))</f>
        <v>8.47451344995541</v>
      </c>
      <c r="H52" s="49" t="s">
        <v>53</v>
      </c>
      <c r="I52" s="52"/>
    </row>
    <row ht="24" customHeight="1" r="53">
      <c r="A53" s="73">
        <v>3</v>
      </c>
      <c r="B53" s="6">
        <v>0.2</v>
      </c>
      <c r="C53" s="54"/>
      <c r="D53" s="33">
        <f>IF(B53="","",B53*C53)</f>
        <v>0</v>
      </c>
      <c r="E53" s="56"/>
      <c r="F53" s="15"/>
      <c r="G53" s="35">
        <f>IF(B53="","",IF(E53&lt;12.5,(0.353*$I$47)*(12.006+EXP(2.46-0.073*E53+0.125*B53+0.389*F53)),(0.361*$I$47)*(-2.261+EXP(2.69-0.065*E53+0.111*B53+0.361*F53))))</f>
        <v>8.47451344995541</v>
      </c>
      <c r="H53" s="49" t="s">
        <v>53</v>
      </c>
      <c r="I53" s="52"/>
    </row>
    <row ht="24" customHeight="1" r="54">
      <c r="A54" s="73">
        <v>4</v>
      </c>
      <c r="B54" s="6">
        <v>0.2</v>
      </c>
      <c r="C54" s="54"/>
      <c r="D54" s="33">
        <f>IF(B54="","",B54*C54)</f>
        <v>0</v>
      </c>
      <c r="E54" s="56"/>
      <c r="F54" s="15"/>
      <c r="G54" s="35">
        <f>IF(B54="","",IF(E54&lt;12.5,(0.353*$I$47)*(12.006+EXP(2.46-0.073*E54+0.125*B54+0.389*F54)),(0.361*$I$47)*(-2.261+EXP(2.69-0.065*E54+0.111*B54+0.361*F54))))</f>
        <v>8.47451344995541</v>
      </c>
      <c r="H54" s="49" t="s">
        <v>53</v>
      </c>
      <c r="I54" s="52"/>
    </row>
    <row ht="24" customHeight="1" r="55">
      <c r="A55" s="73">
        <v>5</v>
      </c>
      <c r="B55" s="6">
        <v>0.2</v>
      </c>
      <c r="C55" s="54"/>
      <c r="D55" s="33">
        <f>IF(B55="","",B55*C55)</f>
        <v>0</v>
      </c>
      <c r="E55" s="56"/>
      <c r="F55" s="15"/>
      <c r="G55" s="35">
        <f>IF(B55="","",IF(E55&lt;12.5,(0.353*$I$47)*(12.006+EXP(2.46-0.073*E55+0.125*B55+0.389*F55)),(0.361*$I$47)*(-2.261+EXP(2.69-0.065*E55+0.111*B55+0.361*F55))))</f>
        <v>8.47451344995541</v>
      </c>
      <c r="H55" s="49" t="s">
        <v>53</v>
      </c>
      <c r="I55" s="52"/>
    </row>
    <row ht="24" customHeight="1" r="56">
      <c r="A56" s="73">
        <v>6</v>
      </c>
      <c r="B56" s="6">
        <v>0.2</v>
      </c>
      <c r="C56" s="54"/>
      <c r="D56" s="33">
        <f>IF(B56="","",B56*C56)</f>
        <v>0</v>
      </c>
      <c r="E56" s="56"/>
      <c r="F56" s="15"/>
      <c r="G56" s="35">
        <f>IF(B56="","",IF(E56&lt;12.5,(0.353*$I$47)*(12.006+EXP(2.46-0.073*E56+0.125*B56+0.389*F56)),(0.361*$I$47)*(-2.261+EXP(2.69-0.065*E56+0.111*B56+0.361*F56))))</f>
        <v>8.47451344995541</v>
      </c>
      <c r="H56" s="49" t="s">
        <v>53</v>
      </c>
      <c r="I56" s="52"/>
    </row>
    <row ht="24" customHeight="1" r="57">
      <c r="A57" s="73">
        <v>7</v>
      </c>
      <c r="B57" s="6">
        <v>0.2</v>
      </c>
      <c r="C57" s="54"/>
      <c r="D57" s="33">
        <f>IF(B57="","",B57*C57)</f>
        <v>0</v>
      </c>
      <c r="E57" s="56"/>
      <c r="F57" s="15"/>
      <c r="G57" s="35">
        <f>IF(B57="","",IF(E57&lt;12.5,(0.353*$I$47)*(12.006+EXP(2.46-0.073*E57+0.125*B57+0.389*F57)),(0.361*$I$47)*(-2.261+EXP(2.69-0.065*E57+0.111*B57+0.361*F57))))</f>
        <v>8.47451344995541</v>
      </c>
      <c r="H57" s="49" t="s">
        <v>53</v>
      </c>
      <c r="I57" s="52"/>
    </row>
    <row ht="24" customHeight="1" r="58">
      <c r="A58" s="73">
        <v>8</v>
      </c>
      <c r="B58" s="6">
        <v>0.21</v>
      </c>
      <c r="C58" s="54"/>
      <c r="D58" s="33">
        <f>IF(B58="","",B58*C58)</f>
        <v>0</v>
      </c>
      <c r="E58" s="56"/>
      <c r="F58" s="15"/>
      <c r="G58" s="35">
        <f>IF(B58="","",IF(E58&lt;12.5,(0.353*$I$47)*(12.006+EXP(2.46-0.073*E58+0.125*B58+0.389*F58)),(0.361*$I$47)*(-2.261+EXP(2.69-0.065*E58+0.111*B58+0.361*F58))))</f>
        <v>8.47981225533127</v>
      </c>
      <c r="H58" s="49" t="s">
        <v>53</v>
      </c>
      <c r="I58" s="52"/>
    </row>
    <row ht="24" customHeight="1" r="59">
      <c r="A59" s="73">
        <v>9</v>
      </c>
      <c r="B59" s="6">
        <v>0.21</v>
      </c>
      <c r="C59" s="54"/>
      <c r="D59" s="33">
        <f>IF(B59="","",B59*C59)</f>
        <v>0</v>
      </c>
      <c r="E59" s="56"/>
      <c r="F59" s="15"/>
      <c r="G59" s="35">
        <f>IF(B59="","",IF(E59&lt;12.5,(0.353*$I$47)*(12.006+EXP(2.46-0.073*E59+0.125*B59+0.389*F59)),(0.361*$I$47)*(-2.261+EXP(2.69-0.065*E59+0.111*B59+0.361*F59))))</f>
        <v>8.47981225533127</v>
      </c>
      <c r="H59" s="49" t="s">
        <v>53</v>
      </c>
      <c r="I59" s="52"/>
    </row>
    <row ht="24" customHeight="1" r="60">
      <c r="A60" s="73">
        <v>10</v>
      </c>
      <c r="B60" s="6">
        <v>0.21</v>
      </c>
      <c r="C60" s="54"/>
      <c r="D60" s="33">
        <f>IF(B60="","",B60*C60)</f>
        <v>0</v>
      </c>
      <c r="E60" s="56"/>
      <c r="F60" s="15"/>
      <c r="G60" s="35">
        <f>IF(B60="","",IF(E60&lt;12.5,(0.353*$I$47)*(12.006+EXP(2.46-0.073*E60+0.125*B60+0.389*F60)),(0.361*$I$47)*(-2.261+EXP(2.69-0.065*E60+0.111*B60+0.361*F60))))</f>
        <v>8.47981225533127</v>
      </c>
      <c r="H60" s="49" t="s">
        <v>53</v>
      </c>
      <c r="I60" s="52"/>
    </row>
    <row ht="24" customHeight="1" r="61">
      <c r="A61" s="73">
        <v>11</v>
      </c>
      <c r="B61" s="6">
        <v>0.21</v>
      </c>
      <c r="C61" s="54"/>
      <c r="D61" s="33">
        <f>IF(B61="","",B61*C61)</f>
        <v>0</v>
      </c>
      <c r="E61" s="56"/>
      <c r="F61" s="15"/>
      <c r="G61" s="35">
        <f>IF(B61="","",IF(E61&lt;12.5,(0.353*$I$47)*(12.006+EXP(2.46-0.073*E61+0.125*B61+0.389*F61)),(0.361*$I$47)*(-2.261+EXP(2.69-0.065*E61+0.111*B61+0.361*F61))))</f>
        <v>8.47981225533127</v>
      </c>
      <c r="H61" s="49" t="s">
        <v>53</v>
      </c>
      <c r="I61" s="52"/>
    </row>
    <row ht="24" customHeight="1" r="62">
      <c r="A62" s="73">
        <v>12</v>
      </c>
      <c r="B62" s="6">
        <v>0.21</v>
      </c>
      <c r="C62" s="54"/>
      <c r="D62" s="33">
        <f>IF(B62="","",B62*C62)</f>
        <v>0</v>
      </c>
      <c r="E62" s="56"/>
      <c r="F62" s="15"/>
      <c r="G62" s="35">
        <f>IF(B62="","",IF(E62&lt;12.5,(0.353*$I$47)*(12.006+EXP(2.46-0.073*E62+0.125*B62+0.389*F62)),(0.361*$I$47)*(-2.261+EXP(2.69-0.065*E62+0.111*B62+0.361*F62))))</f>
        <v>8.47981225533127</v>
      </c>
      <c r="H62" s="49" t="s">
        <v>53</v>
      </c>
      <c r="I62" s="52"/>
    </row>
    <row ht="24" customHeight="1" r="63">
      <c r="A63" s="73">
        <v>13</v>
      </c>
      <c r="B63" s="6">
        <v>0.21</v>
      </c>
      <c r="C63" s="54"/>
      <c r="D63" s="33">
        <f>IF(B63="","",B63*C63)</f>
        <v>0</v>
      </c>
      <c r="E63" s="56"/>
      <c r="F63" s="15"/>
      <c r="G63" s="35">
        <f>IF(B63="","",IF(E63&lt;12.5,(0.353*$I$47)*(12.006+EXP(2.46-0.073*E63+0.125*B63+0.389*F63)),(0.361*$I$47)*(-2.261+EXP(2.69-0.065*E63+0.111*B63+0.361*F63))))</f>
        <v>8.47981225533127</v>
      </c>
      <c r="H63" s="49" t="s">
        <v>53</v>
      </c>
      <c r="I63" s="52"/>
    </row>
    <row ht="24" customHeight="1" r="64">
      <c r="A64" s="73">
        <v>14</v>
      </c>
      <c r="B64" s="6">
        <v>0.21</v>
      </c>
      <c r="C64" s="54"/>
      <c r="D64" s="33">
        <f>IF(B64="","",B64*C64)</f>
        <v>0</v>
      </c>
      <c r="E64" s="56"/>
      <c r="F64" s="15"/>
      <c r="G64" s="35">
        <f>IF(B64="","",IF(E64&lt;12.5,(0.353*$I$47)*(12.006+EXP(2.46-0.073*E64+0.125*B64+0.389*F64)),(0.361*$I$47)*(-2.261+EXP(2.69-0.065*E64+0.111*B64+0.361*F64))))</f>
        <v>8.47981225533127</v>
      </c>
      <c r="H64" s="49" t="s">
        <v>53</v>
      </c>
      <c r="I64" s="52"/>
    </row>
    <row ht="24" customHeight="1" r="65">
      <c r="A65" s="73">
        <v>15</v>
      </c>
      <c r="B65" s="6">
        <v>0.2</v>
      </c>
      <c r="C65" s="54"/>
      <c r="D65" s="33">
        <f>IF(B65="","",B65*C65)</f>
        <v>0</v>
      </c>
      <c r="E65" s="56"/>
      <c r="F65" s="15"/>
      <c r="G65" s="35">
        <f>IF(B65="","",IF(E65&lt;12.5,(0.353*$I$47)*(12.006+EXP(2.46-0.073*E65+0.125*B65+0.389*F65)),(0.361*$I$47)*(-2.261+EXP(2.69-0.065*E65+0.111*B65+0.361*F65))))</f>
        <v>8.47451344995541</v>
      </c>
      <c r="H65" s="49" t="s">
        <v>53</v>
      </c>
      <c r="I65" s="52"/>
    </row>
    <row ht="24" customHeight="1" r="66">
      <c r="A66" s="73">
        <v>16</v>
      </c>
      <c r="B66" s="6">
        <v>0.2</v>
      </c>
      <c r="C66" s="54"/>
      <c r="D66" s="33">
        <f>IF(B66="","",B66*C66)</f>
        <v>0</v>
      </c>
      <c r="E66" s="56"/>
      <c r="F66" s="15"/>
      <c r="G66" s="35">
        <f>IF(B66="","",IF(E66&lt;12.5,(0.353*$I$47)*(12.006+EXP(2.46-0.073*E66+0.125*B66+0.389*F66)),(0.361*$I$47)*(-2.261+EXP(2.69-0.065*E66+0.111*B66+0.361*F66))))</f>
        <v>8.47451344995541</v>
      </c>
      <c r="H66" s="49" t="s">
        <v>53</v>
      </c>
      <c r="I66" s="52"/>
    </row>
    <row ht="24" customHeight="1" r="67">
      <c r="A67" s="73">
        <v>17</v>
      </c>
      <c r="B67" s="6">
        <v>0.2</v>
      </c>
      <c r="C67" s="54"/>
      <c r="D67" s="33">
        <f>IF(B67="","",B67*C67)</f>
        <v>0</v>
      </c>
      <c r="E67" s="56"/>
      <c r="F67" s="15"/>
      <c r="G67" s="35">
        <f>IF(B67="","",IF(E67&lt;12.5,(0.353*$I$47)*(12.006+EXP(2.46-0.073*E67+0.125*B67+0.389*F67)),(0.361*$I$47)*(-2.261+EXP(2.69-0.065*E67+0.111*B67+0.361*F67))))</f>
        <v>8.47451344995541</v>
      </c>
      <c r="H67" s="49" t="s">
        <v>53</v>
      </c>
      <c r="I67" s="52"/>
    </row>
    <row ht="24" customHeight="1" r="68">
      <c r="A68" s="73">
        <v>18</v>
      </c>
      <c r="B68" s="6">
        <v>0.2</v>
      </c>
      <c r="C68" s="54"/>
      <c r="D68" s="33">
        <f>IF(B68="","",B68*C68)</f>
        <v>0</v>
      </c>
      <c r="E68" s="56"/>
      <c r="F68" s="15"/>
      <c r="G68" s="35">
        <f>IF(B68="","",IF(E68&lt;12.5,(0.353*$I$47)*(12.006+EXP(2.46-0.073*E68+0.125*B68+0.389*F68)),(0.361*$I$47)*(-2.261+EXP(2.69-0.065*E68+0.111*B68+0.361*F68))))</f>
        <v>8.47451344995541</v>
      </c>
      <c r="H68" s="49" t="s">
        <v>53</v>
      </c>
      <c r="I68" s="52"/>
    </row>
    <row ht="24" customHeight="1" r="69">
      <c r="A69" s="73">
        <v>19</v>
      </c>
      <c r="B69" s="6">
        <v>0.2</v>
      </c>
      <c r="C69" s="54"/>
      <c r="D69" s="33">
        <f>IF(B69="","",B69*C69)</f>
        <v>0</v>
      </c>
      <c r="E69" s="56"/>
      <c r="F69" s="15"/>
      <c r="G69" s="35">
        <f>IF(B69="","",IF(E69&lt;12.5,(0.353*$I$47)*(12.006+EXP(2.46-0.073*E69+0.125*B69+0.389*F69)),(0.361*$I$47)*(-2.261+EXP(2.69-0.065*E69+0.111*B69+0.361*F69))))</f>
        <v>8.47451344995541</v>
      </c>
      <c r="H69" s="49" t="s">
        <v>53</v>
      </c>
      <c r="I69" s="52"/>
      <c r="O69" s="1">
        <v>0.21</v>
      </c>
    </row>
    <row ht="24" customHeight="1" r="70">
      <c r="A70" s="73">
        <v>20</v>
      </c>
      <c r="B70" s="6">
        <v>0.2</v>
      </c>
      <c r="C70" s="54"/>
      <c r="D70" s="33">
        <f>IF(B70="","",B70*C70)</f>
        <v>0</v>
      </c>
      <c r="E70" s="56"/>
      <c r="F70" s="15"/>
      <c r="G70" s="35">
        <f>IF(B70="","",IF(E70&lt;12.5,(0.353*$I$47)*(12.006+EXP(2.46-0.073*E70+0.125*B70+0.389*F70)),(0.361*$I$47)*(-2.261+EXP(2.69-0.065*E70+0.111*B70+0.361*F70))))</f>
        <v>8.47451344995541</v>
      </c>
      <c r="H70" s="49" t="s">
        <v>53</v>
      </c>
      <c r="I70" s="52"/>
    </row>
    <row ht="24" customHeight="1" r="71">
      <c r="A71" s="73">
        <v>21</v>
      </c>
      <c r="B71" s="6">
        <v>0.2</v>
      </c>
      <c r="C71" s="54"/>
      <c r="D71" s="33">
        <f>IF(B71="","",B71*C71)</f>
        <v>0</v>
      </c>
      <c r="E71" s="56"/>
      <c r="F71" s="15"/>
      <c r="G71" s="35">
        <f>IF(B71="","",IF(E71&lt;12.5,(0.353*$I$47)*(12.006+EXP(2.46-0.073*E71+0.125*B71+0.389*F71)),(0.361*$I$47)*(-2.261+EXP(2.69-0.065*E71+0.111*B71+0.361*F71))))</f>
        <v>8.47451344995541</v>
      </c>
      <c r="H71" s="49" t="s">
        <v>53</v>
      </c>
      <c r="I71" s="52"/>
    </row>
    <row ht="24" customHeight="1" r="72">
      <c r="A72" s="73">
        <v>22</v>
      </c>
      <c r="B72" s="6">
        <v>0.2</v>
      </c>
      <c r="C72" s="54"/>
      <c r="D72" s="33">
        <f>IF(B72="","",B72*C72)</f>
        <v>0</v>
      </c>
      <c r="E72" s="56"/>
      <c r="F72" s="15"/>
      <c r="G72" s="35">
        <f>IF(B72="","",IF(E72&lt;12.5,(0.353*$I$47)*(12.006+EXP(2.46-0.073*E72+0.125*B72+0.389*F72)),(0.361*$I$47)*(-2.261+EXP(2.69-0.065*E72+0.111*B72+0.361*F72))))</f>
        <v>8.47451344995541</v>
      </c>
      <c r="H72" s="49" t="s">
        <v>53</v>
      </c>
      <c r="I72" s="52"/>
    </row>
    <row ht="24" customHeight="1" r="73">
      <c r="A73" s="73">
        <v>23</v>
      </c>
      <c r="B73" s="6">
        <v>0.21</v>
      </c>
      <c r="C73" s="54"/>
      <c r="D73" s="33">
        <f>IF(B73="","",B73*C73)</f>
        <v>0</v>
      </c>
      <c r="E73" s="56"/>
      <c r="F73" s="15"/>
      <c r="G73" s="35">
        <f>IF(B73="","",IF(E73&lt;12.5,(0.353*$I$47)*(12.006+EXP(2.46-0.073*E73+0.125*B73+0.389*F73)),(0.361*$I$47)*(-2.261+EXP(2.69-0.065*E73+0.111*B73+0.361*F73))))</f>
        <v>8.47981225533127</v>
      </c>
      <c r="H73" s="49" t="s">
        <v>53</v>
      </c>
      <c r="I73" s="52"/>
    </row>
    <row ht="24" customHeight="1" r="74">
      <c r="A74" s="73">
        <v>24</v>
      </c>
      <c r="B74" s="6">
        <v>0.21</v>
      </c>
      <c r="C74" s="54"/>
      <c r="D74" s="33">
        <f>IF(B74="","",B74*C74)</f>
        <v>0</v>
      </c>
      <c r="E74" s="56"/>
      <c r="F74" s="15"/>
      <c r="G74" s="35">
        <f>IF(B74="","",IF(E74&lt;12.5,(0.353*$I$47)*(12.006+EXP(2.46-0.073*E74+0.125*B74+0.389*F74)),(0.361*$I$47)*(-2.261+EXP(2.69-0.065*E74+0.111*B74+0.361*F74))))</f>
        <v>8.47981225533127</v>
      </c>
      <c r="H74" s="49" t="s">
        <v>53</v>
      </c>
      <c r="I74" s="52"/>
    </row>
    <row ht="24" customHeight="1" r="75">
      <c r="A75" s="73">
        <v>25</v>
      </c>
      <c r="B75" s="6">
        <v>0.21</v>
      </c>
      <c r="C75" s="54"/>
      <c r="D75" s="33">
        <f>IF(B75="","",B75*C75)</f>
        <v>0</v>
      </c>
      <c r="E75" s="56"/>
      <c r="F75" s="15"/>
      <c r="G75" s="35">
        <f>IF(B75="","",IF(E75&lt;12.5,(0.353*$I$47)*(12.006+EXP(2.46-0.073*E75+0.125*B75+0.389*F75)),(0.361*$I$47)*(-2.261+EXP(2.69-0.065*E75+0.111*B75+0.361*F75))))</f>
        <v>8.47981225533127</v>
      </c>
      <c r="H75" s="49" t="s">
        <v>53</v>
      </c>
      <c r="I75" s="52"/>
    </row>
    <row ht="24" customHeight="1" r="76">
      <c r="A76" s="73">
        <v>26</v>
      </c>
      <c r="B76" s="6">
        <v>0.2</v>
      </c>
      <c r="C76" s="54"/>
      <c r="D76" s="33">
        <f>IF(B76="","",B76*C76)</f>
        <v>0</v>
      </c>
      <c r="E76" s="56"/>
      <c r="F76" s="15"/>
      <c r="G76" s="35">
        <f>IF(B76="","",IF(E76&lt;12.5,(0.353*$I$47)*(12.006+EXP(2.46-0.073*E76+0.125*B76+0.389*F76)),(0.361*$I$47)*(-2.261+EXP(2.69-0.065*E76+0.111*B76+0.361*F76))))</f>
        <v>8.47451344995541</v>
      </c>
      <c r="H76" s="49" t="s">
        <v>53</v>
      </c>
      <c r="I76" s="52"/>
    </row>
    <row ht="24" customHeight="1" r="77">
      <c r="A77" s="73">
        <v>27</v>
      </c>
      <c r="B77" s="6">
        <v>0.2</v>
      </c>
      <c r="C77" s="54"/>
      <c r="D77" s="33">
        <f>IF(B77="","",B77*C77)</f>
        <v>0</v>
      </c>
      <c r="E77" s="56"/>
      <c r="F77" s="15"/>
      <c r="G77" s="35">
        <f>IF(B77="","",IF(E77&lt;12.5,(0.353*$I$47)*(12.006+EXP(2.46-0.073*E77+0.125*B77+0.389*F77)),(0.361*$I$47)*(-2.261+EXP(2.69-0.065*E77+0.111*B77+0.361*F77))))</f>
        <v>8.47451344995541</v>
      </c>
      <c r="H77" s="49" t="s">
        <v>53</v>
      </c>
      <c r="I77" s="52"/>
    </row>
    <row ht="24" customHeight="1" r="78">
      <c r="A78" s="73">
        <v>28</v>
      </c>
      <c r="B78" s="6">
        <v>0.2</v>
      </c>
      <c r="C78" s="54"/>
      <c r="D78" s="33">
        <f>IF(B78="","",B78*C78)</f>
        <v>0</v>
      </c>
      <c r="E78" s="56"/>
      <c r="F78" s="15"/>
      <c r="G78" s="35">
        <f>IF(B78="","",IF(E78&lt;12.5,(0.353*$I$47)*(12.006+EXP(2.46-0.073*E78+0.125*B78+0.389*F78)),(0.361*$I$47)*(-2.261+EXP(2.69-0.065*E78+0.111*B78+0.361*F78))))</f>
        <v>8.47451344995541</v>
      </c>
      <c r="H78" s="49" t="s">
        <v>53</v>
      </c>
      <c r="I78" s="52"/>
    </row>
    <row ht="24" customHeight="1" r="79">
      <c r="A79" s="73">
        <v>29</v>
      </c>
      <c r="B79" s="6">
        <v>0.2</v>
      </c>
      <c r="C79" s="54"/>
      <c r="D79" s="33">
        <f>IF(B79="","",B79*C79)</f>
        <v>0</v>
      </c>
      <c r="E79" s="56"/>
      <c r="F79" s="15"/>
      <c r="G79" s="35">
        <f>IF(B79="","",IF(E79&lt;12.5,(0.353*$I$47)*(12.006+EXP(2.46-0.073*E79+0.125*B79+0.389*F79)),(0.361*$I$47)*(-2.261+EXP(2.69-0.065*E79+0.111*B79+0.361*F79))))</f>
        <v>8.47451344995541</v>
      </c>
      <c r="H79" s="49" t="s">
        <v>161</v>
      </c>
      <c r="I79" s="52"/>
    </row>
    <row ht="24" customHeight="1" r="80">
      <c r="A80" s="73">
        <v>30</v>
      </c>
      <c r="B80" s="6">
        <v>0.2</v>
      </c>
      <c r="C80" s="54"/>
      <c r="D80" s="33">
        <f>IF(B80="","",B80*C80)</f>
        <v>0</v>
      </c>
      <c r="E80" s="56"/>
      <c r="F80" s="15"/>
      <c r="G80" s="35">
        <f>IF(B80="","",IF(E80&lt;12.5,(0.353*$I$47)*(12.006+EXP(2.46-0.073*E80+0.125*B80+0.389*F80)),(0.361*$I$47)*(-2.261+EXP(2.69-0.065*E80+0.111*B80+0.361*F80))))</f>
        <v>8.47451344995541</v>
      </c>
      <c r="H80" s="49" t="s">
        <v>161</v>
      </c>
      <c r="I80" s="52"/>
    </row>
    <row ht="24" customHeight="1" r="81">
      <c r="A81" s="74">
        <v>31</v>
      </c>
      <c r="B81" s="8">
        <v>0.2</v>
      </c>
      <c r="C81" s="55"/>
      <c r="D81" s="34">
        <f>IF(B81="","",B81*C81)</f>
        <v>0</v>
      </c>
      <c r="E81" s="57"/>
      <c r="F81" s="19"/>
      <c r="G81" s="34">
        <f>IF(B81="","",IF(E81&lt;12.5,(0.353*$I$47)*(12.006+EXP(2.46-0.073*E81+0.125*B81+0.389*F81)),(0.361*$I$47)*(-2.261+EXP(2.69-0.065*E81+0.111*B81+0.361*F81))))</f>
        <v>8.47451344995541</v>
      </c>
      <c r="H81" s="50" t="s">
        <v>174</v>
      </c>
      <c r="I81" s="53"/>
    </row>
    <row r="82">
      <c r="A82" s="27" t="s">
        <v>45</v>
      </c>
      <c r="B82" s="28"/>
      <c r="C82" s="28"/>
      <c r="D82" s="85"/>
      <c r="E82" s="29"/>
      <c r="F82" s="30"/>
      <c r="G82" s="29"/>
      <c r="H82" s="114" t="s">
        <v>49</v>
      </c>
      <c r="I82" s="115"/>
    </row>
    <row ht="27" customHeight="1" r="83">
      <c r="A83" s="91" t="s">
        <v>48</v>
      </c>
      <c r="B83" s="91"/>
      <c r="C83" s="91"/>
      <c r="D83" s="91"/>
      <c r="E83" s="91"/>
      <c r="F83" s="91"/>
      <c r="G83" s="91"/>
      <c r="H83" s="91"/>
      <c r="I83" s="91"/>
    </row>
    <row r="84">
      <c r="A84" s="136" t="s">
        <v>12</v>
      </c>
      <c r="B84" s="136"/>
      <c r="C84" s="136"/>
      <c r="D84" s="136"/>
      <c r="E84" s="136"/>
      <c r="F84" s="136"/>
      <c r="G84" s="136"/>
      <c r="H84" s="136"/>
      <c r="I84" s="31"/>
    </row>
  </sheetData>
  <sheetProtection sheet="1"/>
  <mergeCells count="57"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  <mergeCell ref="H19:I19"/>
    <mergeCell ref="H20:I20"/>
    <mergeCell ref="H21:I21"/>
    <mergeCell ref="F3:G3"/>
    <mergeCell ref="H10:I10"/>
    <mergeCell ref="H11:I11"/>
    <mergeCell ref="H12:I12"/>
    <mergeCell ref="H16:I16"/>
    <mergeCell ref="H17:I17"/>
    <mergeCell ref="H4:I4"/>
    <mergeCell ref="H5:I5"/>
    <mergeCell ref="H6:I6"/>
    <mergeCell ref="H7:I7"/>
    <mergeCell ref="H8:I8"/>
    <mergeCell ref="H82:I82"/>
    <mergeCell ref="F40:I40"/>
    <mergeCell ref="A46:G46"/>
    <mergeCell ref="B47:C47"/>
    <mergeCell ref="H30:I30"/>
    <mergeCell ref="F38:G39"/>
    <mergeCell ref="F37:G37"/>
    <mergeCell ref="H38:I39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13:I13"/>
    <mergeCell ref="H14:I14"/>
    <mergeCell ref="H15:I15"/>
    <mergeCell ref="A44:I44"/>
    <mergeCell ref="H31:I31"/>
    <mergeCell ref="H32:I32"/>
    <mergeCell ref="H23:I23"/>
    <mergeCell ref="H33:I33"/>
    <mergeCell ref="H22:I22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