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6" documentId="8_{6D67FB08-C149-4C0D-8D34-EBC1FCDED5A2}" xr6:coauthVersionLast="47" xr6:coauthVersionMax="47" xr10:uidLastSave="{FE8B3617-2F0F-487A-BACF-E73FDEA77BF8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<sst xmlns="http://schemas.openxmlformats.org/spreadsheetml/2006/main" count="95" uniqueCount="56">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</sst>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44795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0.15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0.11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0.14000000000000001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0.14000000000000001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0.11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0.14000000000000001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0.17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0.14000000000000001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0.14000000000000001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0.11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0.13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0.15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0.11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0.17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0.15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0.14000000000000001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0.16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0.22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0.23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0.3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0.19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0.17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0.15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0.14000000000000001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0.13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0.13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0.14000000000000001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0.18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0.16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0.15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44795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0.52</v>
      </c>
      <c r="C51" s="14">
        <v>161</v>
      </c>
      <c r="D51" s="71">
        <f>IF(B51="","",B51*C51)</f>
        <v>83.72</v>
      </c>
      <c r="E51" s="70">
        <v>21.1</v>
      </c>
      <c r="F51" s="74">
        <v>7.2</v>
      </c>
      <c r="G51" s="71">
        <f>IF(B51="","",IF(E51&lt;12.5,(0.353*$I$47)*(12.006+EXP(2.46-0.073*E51+0.125*B51+0.389*F51)),(0.361*$I$47)*(-2.261+EXP(2.69-0.065*E51+0.111*B51+0.361*F51))))</f>
        <v>18.415146681427565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0.53</v>
      </c>
      <c r="C52" s="69">
        <v>161</v>
      </c>
      <c r="D52" s="72">
        <f t="shared" ref="D52:D81" si="0">IF(B52="","",B52*C52)</f>
        <v>85.33</v>
      </c>
      <c r="E52" s="70">
        <v>21.1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20.638670886537575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0.44</v>
      </c>
      <c r="C53" s="69">
        <v>161</v>
      </c>
      <c r="D53" s="72">
        <f t="shared" si="0"/>
        <v>70.84</v>
      </c>
      <c r="E53" s="70">
        <v>21.3</v>
      </c>
      <c r="F53" s="74">
        <v>7.6</v>
      </c>
      <c r="G53" s="72">
        <f t="shared" si="1"/>
        <v>20.921796351490428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0.45</v>
      </c>
      <c r="C54" s="69">
        <v>161</v>
      </c>
      <c r="D54" s="72">
        <f t="shared" si="0"/>
        <v>72.45</v>
      </c>
      <c r="E54" s="70">
        <v>21.2</v>
      </c>
      <c r="F54" s="74">
        <v>7.9</v>
      </c>
      <c r="G54" s="72">
        <f t="shared" si="1"/>
        <v>23.593285799611397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0.51</v>
      </c>
      <c r="C55" s="69">
        <v>161</v>
      </c>
      <c r="D55" s="72">
        <f t="shared" si="0"/>
        <v>82.11</v>
      </c>
      <c r="E55" s="70">
        <v>20</v>
      </c>
      <c r="F55" s="74">
        <v>7.8</v>
      </c>
      <c r="G55" s="72">
        <f t="shared" si="1"/>
        <v>24.807862714869305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0.65</v>
      </c>
      <c r="C56" s="69">
        <v>161</v>
      </c>
      <c r="D56" s="72">
        <f t="shared" si="0"/>
        <v>104.65</v>
      </c>
      <c r="E56" s="70">
        <v>20.3</v>
      </c>
      <c r="F56" s="74">
        <v>7.9</v>
      </c>
      <c r="G56" s="72">
        <f t="shared" si="1"/>
        <v>25.644798276399179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0.69</v>
      </c>
      <c r="C57" s="69">
        <v>161</v>
      </c>
      <c r="D57" s="72">
        <f t="shared" si="0"/>
        <v>111.08999999999999</v>
      </c>
      <c r="E57" s="70">
        <v>20.8</v>
      </c>
      <c r="F57" s="74">
        <v>7.8</v>
      </c>
      <c r="G57" s="72">
        <f t="shared" si="1"/>
        <v>24.000376400687934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0.68</v>
      </c>
      <c r="C58" s="69">
        <v>161</v>
      </c>
      <c r="D58" s="72">
        <f t="shared" si="0"/>
        <v>109.48</v>
      </c>
      <c r="E58" s="70">
        <v>21.2</v>
      </c>
      <c r="F58" s="74">
        <v>7.6</v>
      </c>
      <c r="G58" s="72">
        <f t="shared" si="1"/>
        <v>21.654264203397794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1.24</v>
      </c>
      <c r="C59" s="69">
        <v>161</v>
      </c>
      <c r="D59" s="72">
        <f t="shared" si="0"/>
        <v>199.64</v>
      </c>
      <c r="E59" s="70">
        <v>20.6</v>
      </c>
      <c r="F59" s="74">
        <v>7.2</v>
      </c>
      <c r="G59" s="72">
        <f t="shared" si="1"/>
        <v>20.703347400438169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0.95</v>
      </c>
      <c r="C60" s="69">
        <v>161</v>
      </c>
      <c r="D60" s="72">
        <f t="shared" si="0"/>
        <v>152.94999999999999</v>
      </c>
      <c r="E60" s="70">
        <v>21.3</v>
      </c>
      <c r="F60" s="74">
        <v>7.5</v>
      </c>
      <c r="G60" s="72">
        <f t="shared" si="1"/>
        <v>21.372246664904793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0.81</v>
      </c>
      <c r="C61" s="69">
        <v>161</v>
      </c>
      <c r="D61" s="72">
        <f t="shared" si="0"/>
        <v>130.41</v>
      </c>
      <c r="E61" s="70">
        <v>20.100000000000001</v>
      </c>
      <c r="F61" s="74">
        <v>7.6</v>
      </c>
      <c r="G61" s="72">
        <f t="shared" si="1"/>
        <v>23.670541841356798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0.91</v>
      </c>
      <c r="C62" s="69">
        <v>161</v>
      </c>
      <c r="D62" s="72">
        <f t="shared" si="0"/>
        <v>146.51</v>
      </c>
      <c r="E62" s="70">
        <v>20.100000000000001</v>
      </c>
      <c r="F62" s="74">
        <v>7.7</v>
      </c>
      <c r="G62" s="72">
        <f t="shared" si="1"/>
        <v>24.854027601489516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0.84</v>
      </c>
      <c r="C63" s="69">
        <v>161</v>
      </c>
      <c r="D63" s="72">
        <f t="shared" si="0"/>
        <v>135.24</v>
      </c>
      <c r="E63" s="70">
        <v>19.8</v>
      </c>
      <c r="F63" s="74">
        <v>7.6</v>
      </c>
      <c r="G63" s="72">
        <f t="shared" si="1"/>
        <v>24.236004836971095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0.69</v>
      </c>
      <c r="C64" s="69">
        <v>161</v>
      </c>
      <c r="D64" s="72">
        <f t="shared" si="0"/>
        <v>111.08999999999999</v>
      </c>
      <c r="E64" s="70">
        <v>19.399999999999999</v>
      </c>
      <c r="F64" s="74">
        <v>7.8</v>
      </c>
      <c r="G64" s="72">
        <f t="shared" si="1"/>
        <v>26.364628948951292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0.75</v>
      </c>
      <c r="C65" s="69">
        <v>161</v>
      </c>
      <c r="D65" s="72">
        <f t="shared" si="0"/>
        <v>120.75</v>
      </c>
      <c r="E65" s="70">
        <v>19.7</v>
      </c>
      <c r="F65" s="74">
        <v>7.8</v>
      </c>
      <c r="G65" s="72">
        <f t="shared" si="1"/>
        <v>26.017857870138151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0.78</v>
      </c>
      <c r="C66" s="69">
        <v>161</v>
      </c>
      <c r="D66" s="72">
        <f t="shared" si="0"/>
        <v>125.58</v>
      </c>
      <c r="E66" s="70">
        <v>19.899999999999999</v>
      </c>
      <c r="F66" s="74">
        <v>7.5</v>
      </c>
      <c r="G66" s="72">
        <f t="shared" si="1"/>
        <v>23.031834398371526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0.7</v>
      </c>
      <c r="C67" s="69">
        <v>161</v>
      </c>
      <c r="D67" s="72">
        <f t="shared" si="0"/>
        <v>112.69999999999999</v>
      </c>
      <c r="E67" s="70">
        <v>19.7</v>
      </c>
      <c r="F67" s="74">
        <v>7.7</v>
      </c>
      <c r="G67" s="72">
        <f t="shared" si="1"/>
        <v>24.923173529805528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0.63</v>
      </c>
      <c r="C68" s="69">
        <v>161</v>
      </c>
      <c r="D68" s="72">
        <f t="shared" si="0"/>
        <v>101.43</v>
      </c>
      <c r="E68" s="70">
        <v>20.9</v>
      </c>
      <c r="F68" s="74">
        <v>7.7</v>
      </c>
      <c r="G68" s="72">
        <f t="shared" si="1"/>
        <v>22.807531773986717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0.52</v>
      </c>
      <c r="C69" s="69">
        <v>161</v>
      </c>
      <c r="D69" s="72">
        <f t="shared" si="0"/>
        <v>83.72</v>
      </c>
      <c r="E69" s="70">
        <v>20.9</v>
      </c>
      <c r="F69" s="74">
        <v>7.4</v>
      </c>
      <c r="G69" s="72">
        <f t="shared" si="1"/>
        <v>20.125485133142636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0.43</v>
      </c>
      <c r="C70" s="69">
        <v>161</v>
      </c>
      <c r="D70" s="72">
        <f t="shared" si="0"/>
        <v>69.23</v>
      </c>
      <c r="E70" s="70">
        <v>20.6</v>
      </c>
      <c r="F70" s="74">
        <v>7.6</v>
      </c>
      <c r="G70" s="72">
        <f t="shared" si="1"/>
        <v>21.908484469710299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0.42</v>
      </c>
      <c r="C71" s="69">
        <v>161</v>
      </c>
      <c r="D71" s="72">
        <f t="shared" si="0"/>
        <v>67.62</v>
      </c>
      <c r="E71" s="70">
        <v>20.5</v>
      </c>
      <c r="F71" s="74">
        <v>7.9</v>
      </c>
      <c r="G71" s="72">
        <f t="shared" si="1"/>
        <v>24.644646849989758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0.39</v>
      </c>
      <c r="C72" s="69">
        <v>161</v>
      </c>
      <c r="D72" s="72">
        <f t="shared" si="0"/>
        <v>62.79</v>
      </c>
      <c r="E72" s="70">
        <v>20.100000000000001</v>
      </c>
      <c r="F72" s="74">
        <v>7.6</v>
      </c>
      <c r="G72" s="72">
        <f t="shared" si="1"/>
        <v>22.555170276206933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0.37</v>
      </c>
      <c r="C73" s="69">
        <v>161</v>
      </c>
      <c r="D73" s="72">
        <f t="shared" si="0"/>
        <v>59.57</v>
      </c>
      <c r="E73" s="70">
        <v>20.2</v>
      </c>
      <c r="F73" s="74">
        <v>7.8</v>
      </c>
      <c r="G73" s="72">
        <f t="shared" si="1"/>
        <v>24.086888603567228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0.39</v>
      </c>
      <c r="C74" s="69">
        <v>161</v>
      </c>
      <c r="D74" s="72">
        <f t="shared" si="0"/>
        <v>62.79</v>
      </c>
      <c r="E74" s="70">
        <v>20.3</v>
      </c>
      <c r="F74" s="74">
        <v>7.7</v>
      </c>
      <c r="G74" s="72">
        <f t="shared" si="1"/>
        <v>23.101333311455665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0.43</v>
      </c>
      <c r="C75" s="69">
        <v>161</v>
      </c>
      <c r="D75" s="72">
        <f t="shared" si="0"/>
        <v>69.23</v>
      </c>
      <c r="E75" s="70">
        <v>20.3</v>
      </c>
      <c r="F75" s="74">
        <v>7.7</v>
      </c>
      <c r="G75" s="72">
        <f t="shared" si="1"/>
        <v>23.20776335244631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0.34</v>
      </c>
      <c r="C76" s="69">
        <v>161</v>
      </c>
      <c r="D76" s="72">
        <f t="shared" si="0"/>
        <v>54.74</v>
      </c>
      <c r="E76" s="70">
        <v>20.8</v>
      </c>
      <c r="F76" s="74">
        <v>7.6</v>
      </c>
      <c r="G76" s="72">
        <f t="shared" si="1"/>
        <v>21.392003191476768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0.43</v>
      </c>
      <c r="C77" s="69">
        <v>161</v>
      </c>
      <c r="D77" s="72">
        <f t="shared" si="0"/>
        <v>69.23</v>
      </c>
      <c r="E77" s="70">
        <v>20.2</v>
      </c>
      <c r="F77" s="74">
        <v>8.4</v>
      </c>
      <c r="G77" s="72">
        <f t="shared" si="1"/>
        <v>30.316291133507505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0.37</v>
      </c>
      <c r="C78" s="69">
        <v>161</v>
      </c>
      <c r="D78" s="72">
        <f t="shared" si="0"/>
        <v>59.57</v>
      </c>
      <c r="E78" s="70">
        <v>19.8</v>
      </c>
      <c r="F78" s="74">
        <v>7.9</v>
      </c>
      <c r="G78" s="72">
        <f t="shared" si="1"/>
        <v>25.682399614403355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0.59</v>
      </c>
      <c r="C79" s="69">
        <v>161</v>
      </c>
      <c r="D79" s="72">
        <f t="shared" si="0"/>
        <v>94.99</v>
      </c>
      <c r="E79" s="70">
        <v>19.600000000000001</v>
      </c>
      <c r="F79" s="74">
        <v>7.7</v>
      </c>
      <c r="G79" s="72">
        <f t="shared" si="1"/>
        <v>24.776620394427724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0.78</v>
      </c>
      <c r="C80" s="69">
        <v>161</v>
      </c>
      <c r="D80" s="72">
        <f t="shared" si="0"/>
        <v>125.58</v>
      </c>
      <c r="E80" s="70">
        <v>19.899999999999999</v>
      </c>
      <c r="F80" s="74">
        <v>7.4</v>
      </c>
      <c r="G80" s="72">
        <f t="shared" si="1"/>
        <v>22.186273793991173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0.6</v>
      </c>
      <c r="C81" s="69">
        <v>161</v>
      </c>
      <c r="D81" s="73">
        <f t="shared" si="0"/>
        <v>96.6</v>
      </c>
      <c r="E81" s="70">
        <v>20.100000000000001</v>
      </c>
      <c r="F81" s="74">
        <v>7.6</v>
      </c>
      <c r="G81" s="73">
        <f t="shared" si="1"/>
        <v>23.106356525280066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2022-09-05T02:13:46Z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