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7" documentId="8_{E48D60C9-0B2F-4B5F-B735-3551045560A2}" xr6:coauthVersionLast="47" xr6:coauthVersionMax="47" xr10:uidLastSave="{56195A7E-B047-4F4D-B9F1-2BB54B27CA47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<sst xmlns="http://schemas.openxmlformats.org/spreadsheetml/2006/main" count="95" uniqueCount="56">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</sst>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53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44856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0.2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0.21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0.22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0.24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0.25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0.28000000000000003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0.28999999999999998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0.33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0.35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0.38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0.76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0.82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0.75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0.75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0.69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0.86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0.86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0.82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0.78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0.67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0.81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0.66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0.71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0.61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0.78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0.74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0.63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0.67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0.73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0.5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0.74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44835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0.62</v>
      </c>
      <c r="C51" s="14">
        <v>161</v>
      </c>
      <c r="D51" s="71">
        <f>IF(B51="","",B51*C51)</f>
        <v>99.82</v>
      </c>
      <c r="E51" s="70">
        <v>18.100000000000001</v>
      </c>
      <c r="F51" s="74">
        <v>7.9</v>
      </c>
      <c r="G51" s="71">
        <f>IF(B51="","",IF(E51&lt;12.5,(0.353*$I$47)*(12.006+EXP(2.46-0.073*E51+0.125*B51+0.389*F51)),(0.361*$I$47)*(-2.261+EXP(2.69-0.065*E51+0.111*B51+0.361*F51))))</f>
        <v>29.61115347416872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0.76</v>
      </c>
      <c r="C52" s="69">
        <v>161</v>
      </c>
      <c r="D52" s="72">
        <f t="shared" ref="D52:D81" si="0">IF(B52="","",B52*C52)</f>
        <v>122.36</v>
      </c>
      <c r="E52" s="70">
        <v>18.2</v>
      </c>
      <c r="F52" s="74">
        <v>7.8</v>
      </c>
      <c r="G52" s="72">
        <f t="shared" ref="G52:G81" si="1">IF(B52="","",IF(E52&lt;12.5,(0.353*$I$47)*(12.006+EXP(2.46-0.073*E52+0.125*B52+0.389*F52)),(0.361*$I$47)*(-2.261+EXP(2.69-0.065*E52+0.111*B52+0.361*F52))))</f>
        <v>28.798829038192316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0.65</v>
      </c>
      <c r="C53" s="69">
        <v>161</v>
      </c>
      <c r="D53" s="72">
        <f t="shared" si="0"/>
        <v>104.65</v>
      </c>
      <c r="E53" s="70">
        <v>18.100000000000001</v>
      </c>
      <c r="F53" s="74">
        <v>7.8</v>
      </c>
      <c r="G53" s="72">
        <f t="shared" si="1"/>
        <v>28.630208970908221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0.83</v>
      </c>
      <c r="C54" s="69">
        <v>161</v>
      </c>
      <c r="D54" s="72">
        <f t="shared" si="0"/>
        <v>133.63</v>
      </c>
      <c r="E54" s="70">
        <v>18.5</v>
      </c>
      <c r="F54" s="74">
        <v>7.9</v>
      </c>
      <c r="G54" s="72">
        <f t="shared" si="1"/>
        <v>29.52941382594976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0.27</v>
      </c>
      <c r="C55" s="69">
        <v>161</v>
      </c>
      <c r="D55" s="72">
        <f t="shared" si="0"/>
        <v>43.470000000000006</v>
      </c>
      <c r="E55" s="70">
        <v>18.600000000000001</v>
      </c>
      <c r="F55" s="74">
        <v>7.9</v>
      </c>
      <c r="G55" s="72">
        <f t="shared" si="1"/>
        <v>27.515800856995238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0.59</v>
      </c>
      <c r="C56" s="69">
        <v>161</v>
      </c>
      <c r="D56" s="72">
        <f t="shared" si="0"/>
        <v>94.99</v>
      </c>
      <c r="E56" s="70">
        <v>18.399999999999999</v>
      </c>
      <c r="F56" s="74">
        <v>7.9</v>
      </c>
      <c r="G56" s="72">
        <f t="shared" si="1"/>
        <v>28.924366023392583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0.83</v>
      </c>
      <c r="C57" s="69">
        <v>161</v>
      </c>
      <c r="D57" s="72">
        <f t="shared" si="0"/>
        <v>133.63</v>
      </c>
      <c r="E57" s="70">
        <v>18</v>
      </c>
      <c r="F57" s="74">
        <v>8</v>
      </c>
      <c r="G57" s="72">
        <f t="shared" si="1"/>
        <v>31.684188178064979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0.88</v>
      </c>
      <c r="C58" s="69">
        <v>161</v>
      </c>
      <c r="D58" s="72">
        <f t="shared" si="0"/>
        <v>141.68</v>
      </c>
      <c r="E58" s="70">
        <v>18.100000000000001</v>
      </c>
      <c r="F58" s="74">
        <v>8</v>
      </c>
      <c r="G58" s="72">
        <f t="shared" si="1"/>
        <v>31.653327450512375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0.59</v>
      </c>
      <c r="C59" s="69">
        <v>161</v>
      </c>
      <c r="D59" s="72">
        <f t="shared" si="0"/>
        <v>94.99</v>
      </c>
      <c r="E59" s="70">
        <v>18</v>
      </c>
      <c r="F59" s="74">
        <v>8</v>
      </c>
      <c r="G59" s="72">
        <f t="shared" si="1"/>
        <v>30.829808147686801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0.75</v>
      </c>
      <c r="C60" s="69">
        <v>161</v>
      </c>
      <c r="D60" s="72">
        <f t="shared" si="0"/>
        <v>120.75</v>
      </c>
      <c r="E60" s="70">
        <v>17.8</v>
      </c>
      <c r="F60" s="74">
        <v>8</v>
      </c>
      <c r="G60" s="72">
        <f t="shared" si="1"/>
        <v>31.818366080558668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0.75</v>
      </c>
      <c r="C61" s="69">
        <v>161</v>
      </c>
      <c r="D61" s="72">
        <f t="shared" si="0"/>
        <v>120.75</v>
      </c>
      <c r="E61" s="70">
        <v>18</v>
      </c>
      <c r="F61" s="74">
        <v>8</v>
      </c>
      <c r="G61" s="72">
        <f t="shared" si="1"/>
        <v>31.396862160157504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0.6</v>
      </c>
      <c r="C62" s="69">
        <v>161</v>
      </c>
      <c r="D62" s="72">
        <f t="shared" si="0"/>
        <v>96.6</v>
      </c>
      <c r="E62" s="70">
        <v>17.899999999999999</v>
      </c>
      <c r="F62" s="74">
        <v>8</v>
      </c>
      <c r="G62" s="72">
        <f t="shared" si="1"/>
        <v>31.071553102391299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0.96</v>
      </c>
      <c r="C63" s="69">
        <v>161</v>
      </c>
      <c r="D63" s="72">
        <f t="shared" si="0"/>
        <v>154.56</v>
      </c>
      <c r="E63" s="70">
        <v>17.2</v>
      </c>
      <c r="F63" s="74">
        <v>8.1</v>
      </c>
      <c r="G63" s="72">
        <f t="shared" si="1"/>
        <v>35.19327492438358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0.86</v>
      </c>
      <c r="C64" s="69">
        <v>161</v>
      </c>
      <c r="D64" s="72">
        <f t="shared" si="0"/>
        <v>138.46</v>
      </c>
      <c r="E64" s="70">
        <v>17.8</v>
      </c>
      <c r="F64" s="74">
        <v>8</v>
      </c>
      <c r="G64" s="72">
        <f t="shared" si="1"/>
        <v>32.2192769690121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0.78</v>
      </c>
      <c r="C65" s="69">
        <v>161</v>
      </c>
      <c r="D65" s="72">
        <f t="shared" si="0"/>
        <v>125.58</v>
      </c>
      <c r="E65" s="70">
        <v>18.2</v>
      </c>
      <c r="F65" s="74">
        <v>8</v>
      </c>
      <c r="G65" s="72">
        <f t="shared" si="1"/>
        <v>31.086862908019864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0.82</v>
      </c>
      <c r="C66" s="69">
        <v>161</v>
      </c>
      <c r="D66" s="72">
        <f t="shared" si="0"/>
        <v>132.01999999999998</v>
      </c>
      <c r="E66" s="70">
        <v>18.2</v>
      </c>
      <c r="F66" s="74">
        <v>7.9</v>
      </c>
      <c r="G66" s="72">
        <f t="shared" si="1"/>
        <v>30.092632977565248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0.4</v>
      </c>
      <c r="C67" s="69">
        <v>161</v>
      </c>
      <c r="D67" s="72">
        <f t="shared" si="0"/>
        <v>64.400000000000006</v>
      </c>
      <c r="E67" s="70">
        <v>18.100000000000001</v>
      </c>
      <c r="F67" s="74">
        <v>8</v>
      </c>
      <c r="G67" s="72">
        <f t="shared" si="1"/>
        <v>29.968628799968769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0.56000000000000005</v>
      </c>
      <c r="C68" s="69">
        <v>161</v>
      </c>
      <c r="D68" s="72">
        <f t="shared" si="0"/>
        <v>90.160000000000011</v>
      </c>
      <c r="E68" s="70">
        <v>18.2</v>
      </c>
      <c r="F68" s="74">
        <v>7.9</v>
      </c>
      <c r="G68" s="72">
        <f t="shared" si="1"/>
        <v>29.213352497614547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0.75</v>
      </c>
      <c r="C69" s="69">
        <v>161</v>
      </c>
      <c r="D69" s="72">
        <f t="shared" si="0"/>
        <v>120.75</v>
      </c>
      <c r="E69" s="70">
        <v>17.8</v>
      </c>
      <c r="F69" s="74">
        <v>8</v>
      </c>
      <c r="G69" s="72">
        <f t="shared" si="1"/>
        <v>31.818366080558668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0.54</v>
      </c>
      <c r="C70" s="69">
        <v>161</v>
      </c>
      <c r="D70" s="72">
        <f t="shared" si="0"/>
        <v>86.940000000000012</v>
      </c>
      <c r="E70" s="70">
        <v>18.2</v>
      </c>
      <c r="F70" s="74">
        <v>7.9</v>
      </c>
      <c r="G70" s="72">
        <f t="shared" si="1"/>
        <v>29.146760788596083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0.7</v>
      </c>
      <c r="C71" s="69">
        <v>161</v>
      </c>
      <c r="D71" s="72">
        <f t="shared" si="0"/>
        <v>112.69999999999999</v>
      </c>
      <c r="E71" s="70">
        <v>17.8</v>
      </c>
      <c r="F71" s="74">
        <v>8</v>
      </c>
      <c r="G71" s="72">
        <f t="shared" si="1"/>
        <v>31.637745807149685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0.96</v>
      </c>
      <c r="C72" s="69">
        <v>161</v>
      </c>
      <c r="D72" s="72">
        <f t="shared" si="0"/>
        <v>154.56</v>
      </c>
      <c r="E72" s="70">
        <v>17</v>
      </c>
      <c r="F72" s="74">
        <v>8</v>
      </c>
      <c r="G72" s="72">
        <f t="shared" si="1"/>
        <v>34.370989529491915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0.87</v>
      </c>
      <c r="C73" s="69">
        <v>161</v>
      </c>
      <c r="D73" s="72">
        <f t="shared" si="0"/>
        <v>140.07</v>
      </c>
      <c r="E73" s="70">
        <v>17.3</v>
      </c>
      <c r="F73" s="74">
        <v>8</v>
      </c>
      <c r="G73" s="72">
        <f t="shared" si="1"/>
        <v>33.348469846345296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0.65</v>
      </c>
      <c r="C74" s="69">
        <v>161</v>
      </c>
      <c r="D74" s="72">
        <f t="shared" si="0"/>
        <v>104.65</v>
      </c>
      <c r="E74" s="70">
        <v>17.7</v>
      </c>
      <c r="F74" s="74">
        <v>8</v>
      </c>
      <c r="G74" s="72">
        <f t="shared" si="1"/>
        <v>31.668591725107653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0.51</v>
      </c>
      <c r="C75" s="69">
        <v>161</v>
      </c>
      <c r="D75" s="72">
        <f t="shared" si="0"/>
        <v>82.11</v>
      </c>
      <c r="E75" s="70">
        <v>18.2</v>
      </c>
      <c r="F75" s="74">
        <v>8</v>
      </c>
      <c r="G75" s="72">
        <f t="shared" si="1"/>
        <v>30.144913105051927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0.97</v>
      </c>
      <c r="C76" s="69">
        <v>161</v>
      </c>
      <c r="D76" s="72">
        <f t="shared" si="0"/>
        <v>156.16999999999999</v>
      </c>
      <c r="E76" s="70">
        <v>14.7</v>
      </c>
      <c r="F76" s="74">
        <v>7.9</v>
      </c>
      <c r="G76" s="72">
        <f t="shared" si="1"/>
        <v>38.640037531110764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0.79</v>
      </c>
      <c r="C77" s="69">
        <v>161</v>
      </c>
      <c r="D77" s="72">
        <f t="shared" si="0"/>
        <v>127.19000000000001</v>
      </c>
      <c r="E77" s="70">
        <v>16.8</v>
      </c>
      <c r="F77" s="74">
        <v>8</v>
      </c>
      <c r="G77" s="72">
        <f t="shared" si="1"/>
        <v>34.165045640347103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1</v>
      </c>
      <c r="C78" s="69">
        <v>161</v>
      </c>
      <c r="D78" s="72">
        <f t="shared" si="0"/>
        <v>161</v>
      </c>
      <c r="E78" s="70">
        <v>15.9</v>
      </c>
      <c r="F78" s="74">
        <v>8.1</v>
      </c>
      <c r="G78" s="72">
        <f t="shared" si="1"/>
        <v>38.542700832848034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0.95</v>
      </c>
      <c r="C79" s="69">
        <v>161</v>
      </c>
      <c r="D79" s="72">
        <f t="shared" si="0"/>
        <v>152.94999999999999</v>
      </c>
      <c r="E79" s="70">
        <v>16.2</v>
      </c>
      <c r="F79" s="74">
        <v>8.1</v>
      </c>
      <c r="G79" s="72">
        <f t="shared" si="1"/>
        <v>37.569006280978677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0.85</v>
      </c>
      <c r="C80" s="69">
        <v>161</v>
      </c>
      <c r="D80" s="72">
        <f t="shared" si="0"/>
        <v>136.85</v>
      </c>
      <c r="E80" s="70">
        <v>16.8</v>
      </c>
      <c r="F80" s="74">
        <v>8</v>
      </c>
      <c r="G80" s="72">
        <f t="shared" si="1"/>
        <v>34.398798408871251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0.76</v>
      </c>
      <c r="C81" s="69">
        <v>161</v>
      </c>
      <c r="D81" s="73">
        <f t="shared" si="0"/>
        <v>122.36</v>
      </c>
      <c r="E81" s="70">
        <v>16.600000000000001</v>
      </c>
      <c r="F81" s="74">
        <v>8</v>
      </c>
      <c r="G81" s="73">
        <f t="shared" si="1"/>
        <v>34.504955303268716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2022-11-01T12:46:17Z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