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9" documentId="8_{7EC13622-FDC1-4E05-8CB4-9C4A32704CFF}" xr6:coauthVersionLast="47" xr6:coauthVersionMax="47" xr10:uidLastSave="{B4DCA3A7-D043-46DE-9705-53F93BF389CC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<sst xmlns="http://schemas.openxmlformats.org/spreadsheetml/2006/main" count="95" uniqueCount="56">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</sst>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3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45069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0.06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5.8999999999999997E-2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6.4000000000000001E-2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6.3E-2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6.3E-2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6.7000000000000004E-2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6.7000000000000004E-2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6.6000000000000003E-2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6.7000000000000004E-2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6.4000000000000001E-2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6.5000000000000002E-2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6.7000000000000004E-2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6.9000000000000006E-2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7.0000000000000007E-2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7.1999999999999995E-2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7.1999999999999995E-2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7.3999999999999996E-2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7.5999999999999998E-2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7.5999999999999998E-2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8.1000000000000003E-2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7.6999999999999999E-2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7.6999999999999999E-2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7.2999999999999995E-2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7.8E-2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7.3999999999999996E-2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7.5999999999999998E-2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7.8E-2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7.6999999999999999E-2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7.5999999999999998E-2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8.8999999999999996E-2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0.08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45069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0.62</v>
      </c>
      <c r="C51" s="14">
        <v>161</v>
      </c>
      <c r="D51" s="71">
        <f>IF(B51="","",B51*C51)</f>
        <v>99.82</v>
      </c>
      <c r="E51" s="70">
        <v>15.3</v>
      </c>
      <c r="F51" s="74">
        <v>7.7</v>
      </c>
      <c r="G51" s="71">
        <f>IF(B51="","",IF(E51&lt;12.5,(0.353*$I$47)*(12.006+EXP(2.46-0.073*E51+0.125*B51+0.389*F51)),(0.361*$I$47)*(-2.261+EXP(2.69-0.065*E51+0.111*B51+0.361*F51))))</f>
        <v>33.14239746424407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0.65</v>
      </c>
      <c r="C52" s="69">
        <v>161</v>
      </c>
      <c r="D52" s="72">
        <f t="shared" ref="D52:D81" si="0">IF(B52="","",B52*C52)</f>
        <v>104.65</v>
      </c>
      <c r="E52" s="70">
        <v>15.2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31.089096202057803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0.78</v>
      </c>
      <c r="C53" s="69">
        <v>161</v>
      </c>
      <c r="D53" s="72">
        <f t="shared" si="0"/>
        <v>125.58</v>
      </c>
      <c r="E53" s="70">
        <v>15.5</v>
      </c>
      <c r="F53" s="74">
        <v>7.4</v>
      </c>
      <c r="G53" s="72">
        <f t="shared" si="1"/>
        <v>29.802226272261763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0.75</v>
      </c>
      <c r="C54" s="69">
        <v>161</v>
      </c>
      <c r="D54" s="72">
        <f t="shared" si="0"/>
        <v>120.75</v>
      </c>
      <c r="E54" s="70">
        <v>15.8</v>
      </c>
      <c r="F54" s="74">
        <v>7.3</v>
      </c>
      <c r="G54" s="72">
        <f t="shared" si="1"/>
        <v>28.050017070585202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0.68</v>
      </c>
      <c r="C55" s="69">
        <v>161</v>
      </c>
      <c r="D55" s="72">
        <f t="shared" si="0"/>
        <v>109.48</v>
      </c>
      <c r="E55" s="70">
        <v>15.4</v>
      </c>
      <c r="F55" s="74">
        <v>7.3</v>
      </c>
      <c r="G55" s="72">
        <f t="shared" si="1"/>
        <v>28.581074471583012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0.66</v>
      </c>
      <c r="C56" s="69">
        <v>161</v>
      </c>
      <c r="D56" s="72">
        <f t="shared" si="0"/>
        <v>106.26</v>
      </c>
      <c r="E56" s="70">
        <v>16.399999999999999</v>
      </c>
      <c r="F56" s="74">
        <v>7.4</v>
      </c>
      <c r="G56" s="72">
        <f t="shared" si="1"/>
        <v>27.680319084204818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0.64</v>
      </c>
      <c r="C57" s="69">
        <v>161</v>
      </c>
      <c r="D57" s="72">
        <f t="shared" si="0"/>
        <v>103.04</v>
      </c>
      <c r="E57" s="70">
        <v>17</v>
      </c>
      <c r="F57" s="74">
        <v>7.5</v>
      </c>
      <c r="G57" s="72">
        <f t="shared" si="1"/>
        <v>27.534789672182185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0.49</v>
      </c>
      <c r="C58" s="69">
        <v>161</v>
      </c>
      <c r="D58" s="72">
        <f t="shared" si="0"/>
        <v>78.89</v>
      </c>
      <c r="E58" s="70">
        <v>16.2</v>
      </c>
      <c r="F58" s="74">
        <v>7.7</v>
      </c>
      <c r="G58" s="72">
        <f t="shared" si="1"/>
        <v>30.753948745427579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0.61</v>
      </c>
      <c r="C59" s="69">
        <v>161</v>
      </c>
      <c r="D59" s="72">
        <f t="shared" si="0"/>
        <v>98.21</v>
      </c>
      <c r="E59" s="70">
        <v>15.9</v>
      </c>
      <c r="F59" s="74">
        <v>7.9</v>
      </c>
      <c r="G59" s="72">
        <f t="shared" si="1"/>
        <v>34.24980282044033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0.57999999999999996</v>
      </c>
      <c r="C60" s="69">
        <v>161</v>
      </c>
      <c r="D60" s="72">
        <f t="shared" si="0"/>
        <v>93.38</v>
      </c>
      <c r="E60" s="70">
        <v>16.399999999999999</v>
      </c>
      <c r="F60" s="74">
        <v>7.7</v>
      </c>
      <c r="G60" s="72">
        <f t="shared" si="1"/>
        <v>30.659065405558056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0.66</v>
      </c>
      <c r="C61" s="69">
        <v>161</v>
      </c>
      <c r="D61" s="72">
        <f t="shared" si="0"/>
        <v>106.26</v>
      </c>
      <c r="E61" s="70">
        <v>16.100000000000001</v>
      </c>
      <c r="F61" s="74">
        <v>7.7</v>
      </c>
      <c r="G61" s="72">
        <f t="shared" si="1"/>
        <v>31.565130281253658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0.65</v>
      </c>
      <c r="C62" s="69">
        <v>161</v>
      </c>
      <c r="D62" s="72">
        <f t="shared" si="0"/>
        <v>104.65</v>
      </c>
      <c r="E62" s="70">
        <v>15.3</v>
      </c>
      <c r="F62" s="74">
        <v>7.6</v>
      </c>
      <c r="G62" s="72">
        <f t="shared" si="1"/>
        <v>32.04760960638599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0.56000000000000005</v>
      </c>
      <c r="C63" s="69">
        <v>161</v>
      </c>
      <c r="D63" s="72">
        <f t="shared" si="0"/>
        <v>90.160000000000011</v>
      </c>
      <c r="E63" s="70">
        <v>16.100000000000001</v>
      </c>
      <c r="F63" s="74">
        <v>8.1</v>
      </c>
      <c r="G63" s="72">
        <f t="shared" si="1"/>
        <v>36.182475391106543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0.57999999999999996</v>
      </c>
      <c r="C64" s="69">
        <v>161</v>
      </c>
      <c r="D64" s="72">
        <f t="shared" si="0"/>
        <v>93.38</v>
      </c>
      <c r="E64" s="70">
        <v>15.8</v>
      </c>
      <c r="F64" s="74">
        <v>7.7</v>
      </c>
      <c r="G64" s="72">
        <f t="shared" si="1"/>
        <v>31.910852768934326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0.52</v>
      </c>
      <c r="C65" s="69">
        <v>161</v>
      </c>
      <c r="D65" s="72">
        <f t="shared" si="0"/>
        <v>83.72</v>
      </c>
      <c r="E65" s="70">
        <v>15.8</v>
      </c>
      <c r="F65" s="74">
        <v>7.4</v>
      </c>
      <c r="G65" s="72">
        <f t="shared" si="1"/>
        <v>28.356751442329031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0.56999999999999995</v>
      </c>
      <c r="C66" s="69">
        <v>161</v>
      </c>
      <c r="D66" s="72">
        <f t="shared" si="0"/>
        <v>91.77</v>
      </c>
      <c r="E66" s="70">
        <v>16</v>
      </c>
      <c r="F66" s="74">
        <v>7.3</v>
      </c>
      <c r="G66" s="72">
        <f t="shared" si="1"/>
        <v>27.113535993122024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0.59</v>
      </c>
      <c r="C67" s="69">
        <v>161</v>
      </c>
      <c r="D67" s="72">
        <f t="shared" si="0"/>
        <v>94.99</v>
      </c>
      <c r="E67" s="70">
        <v>16.399999999999999</v>
      </c>
      <c r="F67" s="74">
        <v>7.3</v>
      </c>
      <c r="G67" s="72">
        <f t="shared" si="1"/>
        <v>26.457201122294567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0.62</v>
      </c>
      <c r="C68" s="69">
        <v>161</v>
      </c>
      <c r="D68" s="72">
        <f t="shared" si="0"/>
        <v>99.82</v>
      </c>
      <c r="E68" s="70">
        <v>16.5</v>
      </c>
      <c r="F68" s="74">
        <v>7.5</v>
      </c>
      <c r="G68" s="72">
        <f t="shared" si="1"/>
        <v>28.406387674324115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0.67</v>
      </c>
      <c r="C69" s="69">
        <v>161</v>
      </c>
      <c r="D69" s="72">
        <f t="shared" si="0"/>
        <v>107.87</v>
      </c>
      <c r="E69" s="70">
        <v>16.899999999999999</v>
      </c>
      <c r="F69" s="74">
        <v>7.3</v>
      </c>
      <c r="G69" s="72">
        <f t="shared" si="1"/>
        <v>25.820551324743438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0.81</v>
      </c>
      <c r="C70" s="69">
        <v>161</v>
      </c>
      <c r="D70" s="72">
        <f t="shared" si="0"/>
        <v>130.41</v>
      </c>
      <c r="E70" s="70">
        <v>15.8</v>
      </c>
      <c r="F70" s="74">
        <v>7.4</v>
      </c>
      <c r="G70" s="72">
        <f t="shared" si="1"/>
        <v>29.31110737711635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0.7</v>
      </c>
      <c r="C71" s="69">
        <v>161</v>
      </c>
      <c r="D71" s="72">
        <f t="shared" si="0"/>
        <v>112.69999999999999</v>
      </c>
      <c r="E71" s="70">
        <v>16.5</v>
      </c>
      <c r="F71" s="74">
        <v>7.9</v>
      </c>
      <c r="G71" s="72">
        <f t="shared" si="1"/>
        <v>33.247151247128258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0.62</v>
      </c>
      <c r="C72" s="69">
        <v>161</v>
      </c>
      <c r="D72" s="72">
        <f t="shared" si="0"/>
        <v>99.82</v>
      </c>
      <c r="E72" s="70">
        <v>16.600000000000001</v>
      </c>
      <c r="F72" s="74">
        <v>7.8</v>
      </c>
      <c r="G72" s="72">
        <f t="shared" si="1"/>
        <v>31.537941367120048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0.63</v>
      </c>
      <c r="C73" s="69">
        <v>161</v>
      </c>
      <c r="D73" s="72">
        <f t="shared" si="0"/>
        <v>101.43</v>
      </c>
      <c r="E73" s="70">
        <v>16.600000000000001</v>
      </c>
      <c r="F73" s="74">
        <v>7.8</v>
      </c>
      <c r="G73" s="72">
        <f t="shared" si="1"/>
        <v>31.57387442650607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0.68</v>
      </c>
      <c r="C74" s="69">
        <v>161</v>
      </c>
      <c r="D74" s="72">
        <f t="shared" si="0"/>
        <v>109.48</v>
      </c>
      <c r="E74" s="70">
        <v>16.399999999999999</v>
      </c>
      <c r="F74" s="74">
        <v>7.4</v>
      </c>
      <c r="G74" s="72">
        <f t="shared" si="1"/>
        <v>27.743651676358354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0.66</v>
      </c>
      <c r="C75" s="69">
        <v>161</v>
      </c>
      <c r="D75" s="72">
        <f t="shared" si="0"/>
        <v>106.26</v>
      </c>
      <c r="E75" s="70">
        <v>16.2</v>
      </c>
      <c r="F75" s="74">
        <v>7.9</v>
      </c>
      <c r="G75" s="72">
        <f t="shared" si="1"/>
        <v>33.764027945621933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0.76</v>
      </c>
      <c r="C76" s="69">
        <v>161</v>
      </c>
      <c r="D76" s="72">
        <f t="shared" si="0"/>
        <v>122.36</v>
      </c>
      <c r="E76" s="70">
        <v>16.100000000000001</v>
      </c>
      <c r="F76" s="74">
        <v>7.9</v>
      </c>
      <c r="G76" s="72">
        <f t="shared" si="1"/>
        <v>34.378027675388957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0.73</v>
      </c>
      <c r="C77" s="69">
        <v>161</v>
      </c>
      <c r="D77" s="72">
        <f t="shared" si="0"/>
        <v>117.53</v>
      </c>
      <c r="E77" s="70">
        <v>16</v>
      </c>
      <c r="F77" s="74">
        <v>7.8</v>
      </c>
      <c r="G77" s="72">
        <f t="shared" si="1"/>
        <v>33.2379553781197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0.5</v>
      </c>
      <c r="C78" s="69">
        <v>161</v>
      </c>
      <c r="D78" s="72">
        <f t="shared" si="0"/>
        <v>80.5</v>
      </c>
      <c r="E78" s="70">
        <v>17</v>
      </c>
      <c r="F78" s="74">
        <v>7.5</v>
      </c>
      <c r="G78" s="72">
        <f t="shared" si="1"/>
        <v>27.097620567963034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0.53</v>
      </c>
      <c r="C79" s="69">
        <v>161</v>
      </c>
      <c r="D79" s="72">
        <f t="shared" si="0"/>
        <v>85.33</v>
      </c>
      <c r="E79" s="70">
        <v>16.899999999999999</v>
      </c>
      <c r="F79" s="74">
        <v>7.4</v>
      </c>
      <c r="G79" s="72">
        <f t="shared" si="1"/>
        <v>26.373872009165147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0.6</v>
      </c>
      <c r="C80" s="69">
        <v>161</v>
      </c>
      <c r="D80" s="72">
        <f t="shared" si="0"/>
        <v>96.6</v>
      </c>
      <c r="E80" s="70">
        <v>17.100000000000001</v>
      </c>
      <c r="F80" s="74">
        <v>7.5</v>
      </c>
      <c r="G80" s="72">
        <f t="shared" si="1"/>
        <v>27.226320020977639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0.6</v>
      </c>
      <c r="C81" s="69">
        <v>161</v>
      </c>
      <c r="D81" s="73">
        <f t="shared" si="0"/>
        <v>96.6</v>
      </c>
      <c r="E81" s="70">
        <v>16.5</v>
      </c>
      <c r="F81" s="74">
        <v>7.3</v>
      </c>
      <c r="G81" s="73">
        <f t="shared" si="1"/>
        <v>26.310592841312339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2023-06-04T18:18:52Z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