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6" documentId="8_{0128DDD7-70C1-479A-90B4-3F979E9A4141}" xr6:coauthVersionLast="47" xr6:coauthVersionMax="47" xr10:uidLastSave="{B39F262E-D52C-4545-B018-A1240286D3E0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<sst xmlns="http://schemas.openxmlformats.org/spreadsheetml/2006/main" count="95" uniqueCount="56">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</sst>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54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45130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0.112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0.11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0.13800000000000001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0.224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0.25800000000000001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0.185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0.16700000000000001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0.16400000000000001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0.15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0.13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0.12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0.11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0.11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0.11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0.11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0.11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0.11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0.11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0.11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0.11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0.11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0.11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0.113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0.11600000000000001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0.114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0.11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0.12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0.126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0.15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0.122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/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0.81</v>
      </c>
      <c r="C51" s="14">
        <v>161</v>
      </c>
      <c r="D51" s="71">
        <f>IF(B51="","",B51*C51)</f>
        <v>130.41</v>
      </c>
      <c r="E51" s="70">
        <v>17.899999999999999</v>
      </c>
      <c r="F51" s="74">
        <v>7.7</v>
      </c>
      <c r="G51" s="71">
        <f>IF(B51="","",IF(E51&lt;12.5,(0.353*$I$47)*(12.006+EXP(2.46-0.073*E51+0.125*B51+0.389*F51)),(0.361*$I$47)*(-2.261+EXP(2.69-0.065*E51+0.111*B51+0.361*F51))))</f>
        <v>28.473384129851901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1.02</v>
      </c>
      <c r="C52" s="69">
        <v>161</v>
      </c>
      <c r="D52" s="72">
        <f t="shared" ref="D52:D81" si="0">IF(B52="","",B52*C52)</f>
        <v>164.22</v>
      </c>
      <c r="E52" s="70">
        <v>17.7</v>
      </c>
      <c r="F52" s="74">
        <v>7.7</v>
      </c>
      <c r="G52" s="72">
        <f t="shared" ref="G52:G81" si="1">IF(B52="","",IF(E52&lt;12.5,(0.353*$I$47)*(12.006+EXP(2.46-0.073*E52+0.125*B52+0.389*F52)),(0.361*$I$47)*(-2.261+EXP(2.69-0.065*E52+0.111*B52+0.361*F52))))</f>
        <v>29.556433462899779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0.98</v>
      </c>
      <c r="C53" s="69">
        <v>161</v>
      </c>
      <c r="D53" s="72">
        <f t="shared" si="0"/>
        <v>157.78</v>
      </c>
      <c r="E53" s="70">
        <v>17.8</v>
      </c>
      <c r="F53" s="74">
        <v>7.9</v>
      </c>
      <c r="G53" s="72">
        <f t="shared" si="1"/>
        <v>31.475235136837988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0.91</v>
      </c>
      <c r="C54" s="69">
        <v>161</v>
      </c>
      <c r="D54" s="72">
        <f t="shared" si="0"/>
        <v>146.51</v>
      </c>
      <c r="E54" s="70">
        <v>17.899999999999999</v>
      </c>
      <c r="F54" s="74">
        <v>7.6</v>
      </c>
      <c r="G54" s="72">
        <f t="shared" si="1"/>
        <v>27.750221202540448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0.93</v>
      </c>
      <c r="C55" s="69">
        <v>161</v>
      </c>
      <c r="D55" s="72">
        <f t="shared" si="0"/>
        <v>149.73000000000002</v>
      </c>
      <c r="E55" s="70">
        <v>18.100000000000001</v>
      </c>
      <c r="F55" s="74">
        <v>7.5</v>
      </c>
      <c r="G55" s="72">
        <f t="shared" si="1"/>
        <v>26.44193228158051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0.86</v>
      </c>
      <c r="C56" s="69">
        <v>161</v>
      </c>
      <c r="D56" s="72">
        <f t="shared" si="0"/>
        <v>138.46</v>
      </c>
      <c r="E56" s="70">
        <v>18.100000000000001</v>
      </c>
      <c r="F56" s="74">
        <v>7.5</v>
      </c>
      <c r="G56" s="72">
        <f t="shared" si="1"/>
        <v>26.230957130475414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0.73</v>
      </c>
      <c r="C57" s="69">
        <v>161</v>
      </c>
      <c r="D57" s="72">
        <f t="shared" si="0"/>
        <v>117.53</v>
      </c>
      <c r="E57" s="70">
        <v>18.2</v>
      </c>
      <c r="F57" s="74">
        <v>7.6</v>
      </c>
      <c r="G57" s="72">
        <f t="shared" si="1"/>
        <v>26.644390788454821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0.71</v>
      </c>
      <c r="C58" s="69">
        <v>161</v>
      </c>
      <c r="D58" s="72">
        <f t="shared" si="0"/>
        <v>114.30999999999999</v>
      </c>
      <c r="E58" s="70">
        <v>18</v>
      </c>
      <c r="F58" s="74">
        <v>7.7</v>
      </c>
      <c r="G58" s="72">
        <f t="shared" si="1"/>
        <v>27.962396956902595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0.76</v>
      </c>
      <c r="C59" s="69">
        <v>161</v>
      </c>
      <c r="D59" s="72">
        <f t="shared" si="0"/>
        <v>122.36</v>
      </c>
      <c r="E59" s="70">
        <v>18.3</v>
      </c>
      <c r="F59" s="74">
        <v>8</v>
      </c>
      <c r="G59" s="72">
        <f t="shared" si="1"/>
        <v>30.809877428159616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0.61</v>
      </c>
      <c r="C60" s="69">
        <v>161</v>
      </c>
      <c r="D60" s="72">
        <f t="shared" si="0"/>
        <v>98.21</v>
      </c>
      <c r="E60" s="70">
        <v>18.399999999999999</v>
      </c>
      <c r="F60" s="74">
        <v>8.1</v>
      </c>
      <c r="G60" s="72">
        <f t="shared" si="1"/>
        <v>31.222098775163026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0.68</v>
      </c>
      <c r="C61" s="69">
        <v>161</v>
      </c>
      <c r="D61" s="72">
        <f t="shared" si="0"/>
        <v>109.48</v>
      </c>
      <c r="E61" s="70">
        <v>18.100000000000001</v>
      </c>
      <c r="F61" s="74">
        <v>8</v>
      </c>
      <c r="G61" s="72">
        <f t="shared" si="1"/>
        <v>30.940445739712235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0.65</v>
      </c>
      <c r="C62" s="69">
        <v>161</v>
      </c>
      <c r="D62" s="72">
        <f t="shared" si="0"/>
        <v>104.65</v>
      </c>
      <c r="E62" s="70">
        <v>18.2</v>
      </c>
      <c r="F62" s="74">
        <v>7.9</v>
      </c>
      <c r="G62" s="72">
        <f t="shared" si="1"/>
        <v>29.514851416491158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0.67</v>
      </c>
      <c r="C63" s="69">
        <v>161</v>
      </c>
      <c r="D63" s="72">
        <f t="shared" si="0"/>
        <v>107.87</v>
      </c>
      <c r="E63" s="70">
        <v>18.399999999999999</v>
      </c>
      <c r="F63" s="74">
        <v>7.8</v>
      </c>
      <c r="G63" s="72">
        <f t="shared" si="1"/>
        <v>28.125745775614394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0.67</v>
      </c>
      <c r="C64" s="69">
        <v>161</v>
      </c>
      <c r="D64" s="72">
        <f t="shared" si="0"/>
        <v>107.87</v>
      </c>
      <c r="E64" s="70">
        <v>18.600000000000001</v>
      </c>
      <c r="F64" s="74">
        <v>7.7</v>
      </c>
      <c r="G64" s="72">
        <f t="shared" si="1"/>
        <v>26.739017958424473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0.79</v>
      </c>
      <c r="C65" s="69">
        <v>161</v>
      </c>
      <c r="D65" s="72">
        <f t="shared" si="0"/>
        <v>127.19000000000001</v>
      </c>
      <c r="E65" s="70">
        <v>18.8</v>
      </c>
      <c r="F65" s="74">
        <v>7.7</v>
      </c>
      <c r="G65" s="72">
        <f t="shared" si="1"/>
        <v>26.747837045869915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0.6</v>
      </c>
      <c r="C66" s="69">
        <v>161</v>
      </c>
      <c r="D66" s="72">
        <f t="shared" si="0"/>
        <v>96.6</v>
      </c>
      <c r="E66" s="70">
        <v>18.899999999999999</v>
      </c>
      <c r="F66" s="74">
        <v>7.9</v>
      </c>
      <c r="G66" s="72">
        <f t="shared" si="1"/>
        <v>28.005309059235508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0.56000000000000005</v>
      </c>
      <c r="C67" s="69">
        <v>161</v>
      </c>
      <c r="D67" s="72">
        <f t="shared" si="0"/>
        <v>90.160000000000011</v>
      </c>
      <c r="E67" s="70">
        <v>19.100000000000001</v>
      </c>
      <c r="F67" s="74">
        <v>8.1999999999999993</v>
      </c>
      <c r="G67" s="72">
        <f t="shared" si="1"/>
        <v>30.746688441353072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0.6</v>
      </c>
      <c r="C68" s="69">
        <v>161</v>
      </c>
      <c r="D68" s="72">
        <f t="shared" si="0"/>
        <v>96.6</v>
      </c>
      <c r="E68" s="70">
        <v>18.8</v>
      </c>
      <c r="F68" s="74">
        <v>8</v>
      </c>
      <c r="G68" s="72">
        <f t="shared" si="1"/>
        <v>29.259633668155466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0.7</v>
      </c>
      <c r="C69" s="69">
        <v>161</v>
      </c>
      <c r="D69" s="72">
        <f t="shared" si="0"/>
        <v>112.69999999999999</v>
      </c>
      <c r="E69" s="70">
        <v>18.5</v>
      </c>
      <c r="F69" s="74">
        <v>8.3000000000000007</v>
      </c>
      <c r="G69" s="72">
        <f t="shared" si="1"/>
        <v>33.741212511239375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0.95</v>
      </c>
      <c r="C70" s="69">
        <v>161</v>
      </c>
      <c r="D70" s="72">
        <f t="shared" si="0"/>
        <v>152.94999999999999</v>
      </c>
      <c r="E70" s="70">
        <v>18.899999999999999</v>
      </c>
      <c r="F70" s="74">
        <v>7.8</v>
      </c>
      <c r="G70" s="72">
        <f t="shared" si="1"/>
        <v>28.084677348277282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1.01</v>
      </c>
      <c r="C71" s="69">
        <v>161</v>
      </c>
      <c r="D71" s="72">
        <f t="shared" si="0"/>
        <v>162.61000000000001</v>
      </c>
      <c r="E71" s="70">
        <v>19.399999999999999</v>
      </c>
      <c r="F71" s="74">
        <v>8</v>
      </c>
      <c r="G71" s="72">
        <f t="shared" si="1"/>
        <v>29.456066176123322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1.0900000000000001</v>
      </c>
      <c r="C72" s="69">
        <v>161</v>
      </c>
      <c r="D72" s="72">
        <f t="shared" si="0"/>
        <v>175.49</v>
      </c>
      <c r="E72" s="70">
        <v>19.399999999999999</v>
      </c>
      <c r="F72" s="74">
        <v>8</v>
      </c>
      <c r="G72" s="72">
        <f t="shared" si="1"/>
        <v>29.726081178537779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0.93</v>
      </c>
      <c r="C73" s="69">
        <v>161</v>
      </c>
      <c r="D73" s="72">
        <f t="shared" si="0"/>
        <v>149.73000000000002</v>
      </c>
      <c r="E73" s="70">
        <v>19.600000000000001</v>
      </c>
      <c r="F73" s="74">
        <v>7.9</v>
      </c>
      <c r="G73" s="72">
        <f t="shared" si="1"/>
        <v>27.750792537097826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0.88</v>
      </c>
      <c r="C74" s="69">
        <v>161</v>
      </c>
      <c r="D74" s="72">
        <f t="shared" si="0"/>
        <v>141.68</v>
      </c>
      <c r="E74" s="70">
        <v>19.600000000000001</v>
      </c>
      <c r="F74" s="74">
        <v>7.9</v>
      </c>
      <c r="G74" s="72">
        <f t="shared" si="1"/>
        <v>27.592684766871979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0.9</v>
      </c>
      <c r="C75" s="69">
        <v>161</v>
      </c>
      <c r="D75" s="72">
        <f t="shared" si="0"/>
        <v>144.9</v>
      </c>
      <c r="E75" s="70">
        <v>19.5</v>
      </c>
      <c r="F75" s="74">
        <v>7.9</v>
      </c>
      <c r="G75" s="72">
        <f t="shared" si="1"/>
        <v>27.841493655328961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0.86</v>
      </c>
      <c r="C76" s="69">
        <v>161</v>
      </c>
      <c r="D76" s="72">
        <f t="shared" si="0"/>
        <v>138.46</v>
      </c>
      <c r="E76" s="70">
        <v>19.600000000000001</v>
      </c>
      <c r="F76" s="74">
        <v>7.8</v>
      </c>
      <c r="G76" s="72">
        <f t="shared" si="1"/>
        <v>26.524649739687675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0.93</v>
      </c>
      <c r="C77" s="69">
        <v>161</v>
      </c>
      <c r="D77" s="72">
        <f t="shared" si="0"/>
        <v>149.73000000000002</v>
      </c>
      <c r="E77" s="70">
        <v>19.600000000000001</v>
      </c>
      <c r="F77" s="74">
        <v>7.7</v>
      </c>
      <c r="G77" s="72">
        <f t="shared" si="1"/>
        <v>25.760951731201342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0.81</v>
      </c>
      <c r="C78" s="69">
        <v>161</v>
      </c>
      <c r="D78" s="72">
        <f t="shared" si="0"/>
        <v>130.41</v>
      </c>
      <c r="E78" s="70">
        <v>19.8</v>
      </c>
      <c r="F78" s="74">
        <v>7.9</v>
      </c>
      <c r="G78" s="72">
        <f t="shared" si="1"/>
        <v>27.008717289481119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0.67</v>
      </c>
      <c r="C79" s="69">
        <v>161</v>
      </c>
      <c r="D79" s="72">
        <f t="shared" si="0"/>
        <v>107.87</v>
      </c>
      <c r="E79" s="70">
        <v>20.100000000000001</v>
      </c>
      <c r="F79" s="74">
        <v>8</v>
      </c>
      <c r="G79" s="72">
        <f t="shared" si="1"/>
        <v>27.038227361643081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0.95</v>
      </c>
      <c r="C80" s="69">
        <v>161</v>
      </c>
      <c r="D80" s="72">
        <f t="shared" si="0"/>
        <v>152.94999999999999</v>
      </c>
      <c r="E80" s="70">
        <v>19.600000000000001</v>
      </c>
      <c r="F80" s="74">
        <v>7.8</v>
      </c>
      <c r="G80" s="72">
        <f t="shared" si="1"/>
        <v>26.799153903718345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0.97</v>
      </c>
      <c r="C81" s="69">
        <v>161</v>
      </c>
      <c r="D81" s="73">
        <f t="shared" si="0"/>
        <v>156.16999999999999</v>
      </c>
      <c r="E81" s="70">
        <v>19.600000000000001</v>
      </c>
      <c r="F81" s="74">
        <v>7.6</v>
      </c>
      <c r="G81" s="73">
        <f t="shared" si="1"/>
        <v>24.932698867860434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2023-08-02T12:54:17Z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