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18" documentId="8_{8EAD267A-F7BA-47A4-8BC2-47C5465F9CAD}" xr6:coauthVersionLast="47" xr6:coauthVersionMax="47" xr10:uidLastSave="{599B86B1-9FBB-457D-A71A-42B4FCFD8AFC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<sst xmlns="http://schemas.openxmlformats.org/spreadsheetml/2006/main" count="96" uniqueCount="57">
  <si>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</si>
  <si>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</si>
  <si>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</si>
  <si>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</si>
  <si>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</si>
  <si>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</si>
  <si>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</si>
  <si>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</si>
  <si>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</si>
  <si>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</si>
  <si>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</si>
  <si>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</si>
  <si>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</si>
  <si>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</si>
  <si>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</si>
  <si>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</si>
  <si>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</si>
  <si>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</si>
  <si>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</si>
  <si>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</si>
  <si>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</si>
  <si>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</si>
  <si>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</si>
  <si>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</si>
  <si>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</si>
  <si>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</si>
  <si>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</si>
  <si>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</si>
  <si>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</si>
  <si>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</si>
  <si>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</si>
  <si>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</si>
  <si>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</si>
  <si>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</si>
  <si>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</si>
  <si>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</si>
  <si>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</si>
  <si>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</si>
  <si>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</si>
  <si>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</si>
  <si>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</si>
  <si>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</si>
  <si>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</si>
  <si>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</si>
  <si>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</si>
  <si>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</si>
  <si>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</si>
  <si>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</si>
  <si>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</si>
  <si>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</si>
  <si>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</si>
  <si>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</si>
  <si>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</si>
  <si>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</si>
  <si>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</si>
  <si>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</si>
  <si>
    <t>2//24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</si>
</sst>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center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42" xfId="0" applyFont="1" applyBorder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Protection="1">
      <protection locked="0"/>
    </xf>
    <xf numFmtId="49" fontId="0" fillId="0" borderId="17" xfId="0" applyNumberFormat="1" applyBorder="1"/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51" zoomScaleNormal="100" zoomScaleSheetLayoutView="100" workbookViewId="0">
      <selection activeCell="F80" sqref="F80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 t="s">
        <v>56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0.10100000000000001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0.13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0.11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0.13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0.17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0.15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0.18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0.18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0.13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0.14000000000000001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0.15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0.13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0.17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0.14000000000000001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0.19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0.18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0.13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0.18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0.14000000000000001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0.16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0.18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0.13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0.15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0.15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0.14000000000000001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0.15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0.14000000000000001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0.14000000000000001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0.21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45346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0.72</v>
      </c>
      <c r="C51" s="14">
        <v>161</v>
      </c>
      <c r="D51" s="71">
        <f>IF(B51="","",B51*C51)</f>
        <v>115.92</v>
      </c>
      <c r="E51" s="70">
        <v>13.8</v>
      </c>
      <c r="F51" s="74">
        <v>7.5</v>
      </c>
      <c r="G51" s="71">
        <f>IF(B51="","",IF(E51&lt;12.5,(0.353*$I$47)*(12.006+EXP(2.46-0.073*E51+0.125*B51+0.389*F51)),(0.361*$I$47)*(-2.261+EXP(2.69-0.065*E51+0.111*B51+0.361*F51))))</f>
        <v>34.401263546508716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0.76</v>
      </c>
      <c r="C52" s="69">
        <v>161</v>
      </c>
      <c r="D52" s="72">
        <f t="shared" ref="D52:D81" si="0">IF(B52="","",B52*C52)</f>
        <v>122.36</v>
      </c>
      <c r="E52" s="70">
        <v>13.8</v>
      </c>
      <c r="F52" s="74">
        <v>7.5</v>
      </c>
      <c r="G52" s="72">
        <f t="shared" ref="G52:G81" si="1">IF(B52="","",IF(E52&lt;12.5,(0.353*$I$47)*(12.006+EXP(2.46-0.073*E52+0.125*B52+0.389*F52)),(0.361*$I$47)*(-2.261+EXP(2.69-0.065*E52+0.111*B52+0.361*F52))))</f>
        <v>34.55797682392258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0.78</v>
      </c>
      <c r="C53" s="69">
        <v>161</v>
      </c>
      <c r="D53" s="72">
        <f t="shared" si="0"/>
        <v>125.58</v>
      </c>
      <c r="E53" s="70">
        <v>13.2</v>
      </c>
      <c r="F53" s="74">
        <v>7.4</v>
      </c>
      <c r="G53" s="72">
        <f t="shared" si="1"/>
        <v>34.739557165788128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0.71</v>
      </c>
      <c r="C54" s="69">
        <v>161</v>
      </c>
      <c r="D54" s="72">
        <f t="shared" si="0"/>
        <v>114.30999999999999</v>
      </c>
      <c r="E54" s="70">
        <v>13.7</v>
      </c>
      <c r="F54" s="74">
        <v>7.4</v>
      </c>
      <c r="G54" s="72">
        <f t="shared" si="1"/>
        <v>33.336172771246943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0.78</v>
      </c>
      <c r="C55" s="69">
        <v>161</v>
      </c>
      <c r="D55" s="72">
        <f t="shared" si="0"/>
        <v>125.58</v>
      </c>
      <c r="E55" s="70">
        <v>13.5</v>
      </c>
      <c r="F55" s="74">
        <v>7.3</v>
      </c>
      <c r="G55" s="72">
        <f t="shared" si="1"/>
        <v>32.816609204604063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0.86</v>
      </c>
      <c r="C56" s="69">
        <v>161</v>
      </c>
      <c r="D56" s="72">
        <f t="shared" si="0"/>
        <v>138.46</v>
      </c>
      <c r="E56" s="70">
        <v>13</v>
      </c>
      <c r="F56" s="74">
        <v>7.3</v>
      </c>
      <c r="G56" s="72">
        <f t="shared" si="1"/>
        <v>34.237531859646573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0.66</v>
      </c>
      <c r="C57" s="69">
        <v>161</v>
      </c>
      <c r="D57" s="72">
        <f t="shared" si="0"/>
        <v>106.26</v>
      </c>
      <c r="E57" s="70">
        <v>12.9</v>
      </c>
      <c r="F57" s="74">
        <v>7.3</v>
      </c>
      <c r="G57" s="72">
        <f t="shared" si="1"/>
        <v>33.69148561893843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0.91</v>
      </c>
      <c r="C58" s="69">
        <v>161</v>
      </c>
      <c r="D58" s="72">
        <f t="shared" si="0"/>
        <v>146.51</v>
      </c>
      <c r="E58" s="70">
        <v>12.9</v>
      </c>
      <c r="F58" s="74">
        <v>7.4</v>
      </c>
      <c r="G58" s="72">
        <f t="shared" si="1"/>
        <v>35.966664878432439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0.85</v>
      </c>
      <c r="C59" s="69">
        <v>161</v>
      </c>
      <c r="D59" s="72">
        <f t="shared" si="0"/>
        <v>136.85</v>
      </c>
      <c r="E59" s="70">
        <v>13.2</v>
      </c>
      <c r="F59" s="74">
        <v>7.6</v>
      </c>
      <c r="G59" s="72">
        <f t="shared" si="1"/>
        <v>37.699738172010399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0.74</v>
      </c>
      <c r="C60" s="69">
        <v>161</v>
      </c>
      <c r="D60" s="72">
        <f t="shared" si="0"/>
        <v>119.14</v>
      </c>
      <c r="E60" s="70">
        <v>14.2</v>
      </c>
      <c r="F60" s="74">
        <v>7.5</v>
      </c>
      <c r="G60" s="72">
        <f t="shared" si="1"/>
        <v>33.57367084040699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0.8</v>
      </c>
      <c r="C61" s="69">
        <v>161</v>
      </c>
      <c r="D61" s="72">
        <f t="shared" si="0"/>
        <v>128.80000000000001</v>
      </c>
      <c r="E61" s="70">
        <v>13.4</v>
      </c>
      <c r="F61" s="74">
        <v>7.7</v>
      </c>
      <c r="G61" s="72">
        <f t="shared" si="1"/>
        <v>38.381659613425043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0.85</v>
      </c>
      <c r="C62" s="69">
        <v>161</v>
      </c>
      <c r="D62" s="72">
        <f t="shared" si="0"/>
        <v>136.85</v>
      </c>
      <c r="E62" s="70">
        <v>13.4</v>
      </c>
      <c r="F62" s="74">
        <v>7.6</v>
      </c>
      <c r="G62" s="72">
        <f t="shared" si="1"/>
        <v>37.202271243780601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0.89</v>
      </c>
      <c r="C63" s="69">
        <v>161</v>
      </c>
      <c r="D63" s="72">
        <f t="shared" si="0"/>
        <v>143.29</v>
      </c>
      <c r="E63" s="70">
        <v>13.2</v>
      </c>
      <c r="F63" s="74">
        <v>7.5</v>
      </c>
      <c r="G63" s="72">
        <f t="shared" si="1"/>
        <v>36.499424135932045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0.89</v>
      </c>
      <c r="C64" s="69">
        <v>161</v>
      </c>
      <c r="D64" s="72">
        <f t="shared" si="0"/>
        <v>143.29</v>
      </c>
      <c r="E64" s="70">
        <v>13.7</v>
      </c>
      <c r="F64" s="74">
        <v>7.5</v>
      </c>
      <c r="G64" s="72">
        <f t="shared" si="1"/>
        <v>35.306161221520604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0.86</v>
      </c>
      <c r="C65" s="69">
        <v>161</v>
      </c>
      <c r="D65" s="72">
        <f t="shared" si="0"/>
        <v>138.46</v>
      </c>
      <c r="E65" s="70">
        <v>13.3</v>
      </c>
      <c r="F65" s="74">
        <v>7.4</v>
      </c>
      <c r="G65" s="72">
        <f t="shared" si="1"/>
        <v>34.824280698834684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0.97</v>
      </c>
      <c r="C66" s="69">
        <v>161</v>
      </c>
      <c r="D66" s="72">
        <f t="shared" si="0"/>
        <v>156.16999999999999</v>
      </c>
      <c r="E66" s="70">
        <v>12.9</v>
      </c>
      <c r="F66" s="74">
        <v>7.5</v>
      </c>
      <c r="G66" s="72">
        <f t="shared" si="1"/>
        <v>37.573612784637085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0.87</v>
      </c>
      <c r="C67" s="69">
        <v>161</v>
      </c>
      <c r="D67" s="72">
        <f t="shared" si="0"/>
        <v>140.07</v>
      </c>
      <c r="E67" s="70">
        <v>13.9</v>
      </c>
      <c r="F67" s="74">
        <v>7.5</v>
      </c>
      <c r="G67" s="72">
        <f t="shared" si="1"/>
        <v>34.760541264606339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0.96</v>
      </c>
      <c r="C68" s="69">
        <v>161</v>
      </c>
      <c r="D68" s="72">
        <f t="shared" si="0"/>
        <v>154.56</v>
      </c>
      <c r="E68" s="70">
        <v>13.4</v>
      </c>
      <c r="F68" s="74">
        <v>7.7</v>
      </c>
      <c r="G68" s="72">
        <f t="shared" si="1"/>
        <v>39.084032583457372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0.82</v>
      </c>
      <c r="C69" s="69">
        <v>161</v>
      </c>
      <c r="D69" s="72">
        <f t="shared" si="0"/>
        <v>132.01999999999998</v>
      </c>
      <c r="E69" s="70">
        <v>14.2</v>
      </c>
      <c r="F69" s="74">
        <v>7.6</v>
      </c>
      <c r="G69" s="72">
        <f t="shared" si="1"/>
        <v>35.155844515808383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0.89</v>
      </c>
      <c r="C70" s="69">
        <v>161</v>
      </c>
      <c r="D70" s="72">
        <f t="shared" si="0"/>
        <v>143.29</v>
      </c>
      <c r="E70" s="70">
        <v>13.1</v>
      </c>
      <c r="F70" s="74">
        <v>7.6</v>
      </c>
      <c r="G70" s="72">
        <f t="shared" si="1"/>
        <v>38.123416057787935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0.87</v>
      </c>
      <c r="C71" s="69">
        <v>161</v>
      </c>
      <c r="D71" s="72">
        <f t="shared" si="0"/>
        <v>140.07</v>
      </c>
      <c r="E71" s="70">
        <v>13.8</v>
      </c>
      <c r="F71" s="74">
        <v>7.5</v>
      </c>
      <c r="G71" s="72">
        <f t="shared" si="1"/>
        <v>34.992543409456736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0.9</v>
      </c>
      <c r="C72" s="69">
        <v>161</v>
      </c>
      <c r="D72" s="72">
        <f t="shared" si="0"/>
        <v>144.9</v>
      </c>
      <c r="E72" s="70">
        <v>13.6</v>
      </c>
      <c r="F72" s="74">
        <v>7.5</v>
      </c>
      <c r="G72" s="72">
        <f t="shared" si="1"/>
        <v>35.582101170043323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0.9</v>
      </c>
      <c r="C73" s="69">
        <v>161</v>
      </c>
      <c r="D73" s="72">
        <f t="shared" si="0"/>
        <v>144.9</v>
      </c>
      <c r="E73" s="70">
        <v>13.1</v>
      </c>
      <c r="F73" s="74">
        <v>7.4</v>
      </c>
      <c r="G73" s="72">
        <f t="shared" si="1"/>
        <v>35.451302788580001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0.92</v>
      </c>
      <c r="C74" s="69">
        <v>161</v>
      </c>
      <c r="D74" s="72">
        <f t="shared" si="0"/>
        <v>148.12</v>
      </c>
      <c r="E74" s="70">
        <v>13.4</v>
      </c>
      <c r="F74" s="74">
        <v>7.3</v>
      </c>
      <c r="G74" s="72">
        <f t="shared" si="1"/>
        <v>33.566105896376463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0.79</v>
      </c>
      <c r="C75" s="69">
        <v>161</v>
      </c>
      <c r="D75" s="72">
        <f t="shared" si="0"/>
        <v>127.19000000000001</v>
      </c>
      <c r="E75" s="70">
        <v>14.4</v>
      </c>
      <c r="F75" s="74">
        <v>7.4</v>
      </c>
      <c r="G75" s="72">
        <f t="shared" si="1"/>
        <v>32.108134720730803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0.76</v>
      </c>
      <c r="C76" s="69">
        <v>161</v>
      </c>
      <c r="D76" s="72">
        <f t="shared" si="0"/>
        <v>122.36</v>
      </c>
      <c r="E76" s="70">
        <v>13.3</v>
      </c>
      <c r="F76" s="74">
        <v>7.2</v>
      </c>
      <c r="G76" s="72">
        <f t="shared" si="1"/>
        <v>31.97571656896784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0.82</v>
      </c>
      <c r="C77" s="69">
        <v>161</v>
      </c>
      <c r="D77" s="72">
        <f t="shared" si="0"/>
        <v>132.01999999999998</v>
      </c>
      <c r="E77" s="70">
        <v>13</v>
      </c>
      <c r="F77" s="74">
        <v>7.6</v>
      </c>
      <c r="G77" s="72">
        <f t="shared" si="1"/>
        <v>38.073994108305186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0.9</v>
      </c>
      <c r="C78" s="69">
        <v>161</v>
      </c>
      <c r="D78" s="72">
        <f t="shared" si="0"/>
        <v>144.9</v>
      </c>
      <c r="E78" s="70">
        <v>13.3</v>
      </c>
      <c r="F78" s="74">
        <v>7.8</v>
      </c>
      <c r="G78" s="72">
        <f t="shared" si="1"/>
        <v>40.544128458343899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0.95</v>
      </c>
      <c r="C79" s="69">
        <v>161</v>
      </c>
      <c r="D79" s="72">
        <f t="shared" si="0"/>
        <v>152.94999999999999</v>
      </c>
      <c r="E79" s="70">
        <v>12.6</v>
      </c>
      <c r="F79" s="74">
        <v>7.7</v>
      </c>
      <c r="G79" s="72">
        <f t="shared" si="1"/>
        <v>41.167110873162862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</v>
      </c>
      <c r="C80" s="69">
        <v>161</v>
      </c>
      <c r="D80" s="72">
        <f t="shared" si="0"/>
        <v>0</v>
      </c>
      <c r="E80" s="70"/>
      <c r="F80" s="74"/>
      <c r="G80" s="72">
        <f t="shared" si="1"/>
        <v>8.369916473613241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</v>
      </c>
      <c r="C81" s="69">
        <v>161</v>
      </c>
      <c r="D81" s="73">
        <f t="shared" si="0"/>
        <v>0</v>
      </c>
      <c r="E81" s="70"/>
      <c r="F81" s="74"/>
      <c r="G81" s="73">
        <f t="shared" si="1"/>
        <v>8.369916473613241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2024-03-01T14:11:43Z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