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6" documentId="8_{3BD5D52E-E5D2-4F1E-ABB8-C9D92D75E966}" xr6:coauthVersionLast="47" xr6:coauthVersionMax="47" xr10:uidLastSave="{5DFED7ED-9352-4B31-97B2-FAA5A9BE376B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<sst xmlns="http://schemas.openxmlformats.org/spreadsheetml/2006/main" count="95" uniqueCount="56">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</sst>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45375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0.79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0.62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0.43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0.31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0.19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0.16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0.13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0.11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0.17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0.12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0.12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0.12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0.15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0.3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0.22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0.14000000000000001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0.12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0.11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0.11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0.11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0.11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0.13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0.14000000000000001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0.16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0.13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0.13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0.13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0.13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0.16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45375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1.1299999999999999</v>
      </c>
      <c r="C51" s="14">
        <v>161</v>
      </c>
      <c r="D51" s="71">
        <f>IF(B51="","",B51*C51)</f>
        <v>181.92999999999998</v>
      </c>
      <c r="E51" s="70">
        <v>11.7</v>
      </c>
      <c r="F51" s="74">
        <v>7.5</v>
      </c>
      <c r="G51" s="71">
        <f>IF(B51="","",IF(E51&lt;12.5,(0.353*$I$47)*(12.006+EXP(2.46-0.073*E51+0.125*B51+0.389*F51)),(0.361*$I$47)*(-2.261+EXP(2.69-0.065*E51+0.111*B51+0.361*F51))))</f>
        <v>41.701455120467934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1.1100000000000001</v>
      </c>
      <c r="C52" s="69">
        <v>161</v>
      </c>
      <c r="D52" s="72">
        <f t="shared" ref="D52:D81" si="0">IF(B52="","",B52*C52)</f>
        <v>178.71</v>
      </c>
      <c r="E52" s="70">
        <v>1.8</v>
      </c>
      <c r="F52" s="74">
        <v>7.5</v>
      </c>
      <c r="G52" s="72">
        <f t="shared" ref="G52:G81" si="1">IF(B52="","",IF(E52&lt;12.5,(0.353*$I$47)*(12.006+EXP(2.46-0.073*E52+0.125*B52+0.389*F52)),(0.361*$I$47)*(-2.261+EXP(2.69-0.065*E52+0.111*B52+0.361*F52))))</f>
        <v>81.21943668605077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0.89</v>
      </c>
      <c r="C53" s="69">
        <v>161</v>
      </c>
      <c r="D53" s="72">
        <f t="shared" si="0"/>
        <v>143.29</v>
      </c>
      <c r="E53" s="70">
        <v>12.7</v>
      </c>
      <c r="F53" s="74">
        <v>7.5</v>
      </c>
      <c r="G53" s="72">
        <f t="shared" si="1"/>
        <v>37.732105169950849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0.73</v>
      </c>
      <c r="C54" s="69">
        <v>161</v>
      </c>
      <c r="D54" s="72">
        <f t="shared" si="0"/>
        <v>117.53</v>
      </c>
      <c r="E54" s="70">
        <v>12.6</v>
      </c>
      <c r="F54" s="74">
        <v>7.5</v>
      </c>
      <c r="G54" s="72">
        <f t="shared" si="1"/>
        <v>37.300485595804176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0.67</v>
      </c>
      <c r="C55" s="69">
        <v>161</v>
      </c>
      <c r="D55" s="72">
        <f t="shared" si="0"/>
        <v>107.87</v>
      </c>
      <c r="E55" s="70">
        <v>12.3</v>
      </c>
      <c r="F55" s="74">
        <v>7.4</v>
      </c>
      <c r="G55" s="72">
        <f t="shared" si="1"/>
        <v>36.800665490408129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0.77</v>
      </c>
      <c r="C56" s="69">
        <v>161</v>
      </c>
      <c r="D56" s="72">
        <f t="shared" si="0"/>
        <v>123.97</v>
      </c>
      <c r="E56" s="70">
        <v>11.7</v>
      </c>
      <c r="F56" s="74">
        <v>7.3</v>
      </c>
      <c r="G56" s="72">
        <f t="shared" si="1"/>
        <v>37.372211850028044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0.7</v>
      </c>
      <c r="C57" s="69">
        <v>161</v>
      </c>
      <c r="D57" s="72">
        <f t="shared" si="0"/>
        <v>112.69999999999999</v>
      </c>
      <c r="E57" s="70">
        <v>11.7</v>
      </c>
      <c r="F57" s="74">
        <v>7.3</v>
      </c>
      <c r="G57" s="72">
        <f t="shared" si="1"/>
        <v>37.083553251906721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0.82</v>
      </c>
      <c r="C58" s="69">
        <v>161</v>
      </c>
      <c r="D58" s="72">
        <f t="shared" si="0"/>
        <v>132.01999999999998</v>
      </c>
      <c r="E58" s="70">
        <v>12.3</v>
      </c>
      <c r="F58" s="74">
        <v>7.3</v>
      </c>
      <c r="G58" s="72">
        <f t="shared" si="1"/>
        <v>36.15109654376576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0.67</v>
      </c>
      <c r="C59" s="69">
        <v>161</v>
      </c>
      <c r="D59" s="72">
        <f t="shared" si="0"/>
        <v>107.87</v>
      </c>
      <c r="E59" s="70">
        <v>12.4</v>
      </c>
      <c r="F59" s="74">
        <v>7.2</v>
      </c>
      <c r="G59" s="72">
        <f t="shared" si="1"/>
        <v>34.144227120898101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0.68</v>
      </c>
      <c r="C60" s="69">
        <v>161</v>
      </c>
      <c r="D60" s="72">
        <f t="shared" si="0"/>
        <v>109.48</v>
      </c>
      <c r="E60" s="70">
        <v>13</v>
      </c>
      <c r="F60" s="74">
        <v>7.4</v>
      </c>
      <c r="G60" s="72">
        <f t="shared" si="1"/>
        <v>34.807177363148178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0.73</v>
      </c>
      <c r="C61" s="69">
        <v>161</v>
      </c>
      <c r="D61" s="72">
        <f t="shared" si="0"/>
        <v>117.53</v>
      </c>
      <c r="E61" s="70">
        <v>11.7</v>
      </c>
      <c r="F61" s="74">
        <v>7.2</v>
      </c>
      <c r="G61" s="72">
        <f t="shared" si="1"/>
        <v>35.949091175835683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0.7</v>
      </c>
      <c r="C62" s="69">
        <v>161</v>
      </c>
      <c r="D62" s="72">
        <f t="shared" si="0"/>
        <v>112.69999999999999</v>
      </c>
      <c r="E62" s="70">
        <v>12.7</v>
      </c>
      <c r="F62" s="74">
        <v>7.4</v>
      </c>
      <c r="G62" s="72">
        <f t="shared" si="1"/>
        <v>35.589381562492292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0.67</v>
      </c>
      <c r="C63" s="69">
        <v>161</v>
      </c>
      <c r="D63" s="72">
        <f t="shared" si="0"/>
        <v>107.87</v>
      </c>
      <c r="E63" s="70">
        <v>12.4</v>
      </c>
      <c r="F63" s="74">
        <v>7.3</v>
      </c>
      <c r="G63" s="72">
        <f t="shared" si="1"/>
        <v>35.330498151248406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0.7</v>
      </c>
      <c r="C64" s="69">
        <v>161</v>
      </c>
      <c r="D64" s="72">
        <f t="shared" si="0"/>
        <v>112.69999999999999</v>
      </c>
      <c r="E64" s="70">
        <v>12.1</v>
      </c>
      <c r="F64" s="74">
        <v>7.2</v>
      </c>
      <c r="G64" s="72">
        <f t="shared" si="1"/>
        <v>34.921241427532586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0.65</v>
      </c>
      <c r="C65" s="69">
        <v>161</v>
      </c>
      <c r="D65" s="72">
        <f t="shared" si="0"/>
        <v>104.65</v>
      </c>
      <c r="E65" s="70">
        <v>12.4</v>
      </c>
      <c r="F65" s="74">
        <v>7.7</v>
      </c>
      <c r="G65" s="72">
        <f t="shared" si="1"/>
        <v>40.474468698927332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0.67</v>
      </c>
      <c r="C66" s="69">
        <v>161</v>
      </c>
      <c r="D66" s="72">
        <f t="shared" si="0"/>
        <v>107.87</v>
      </c>
      <c r="E66" s="70">
        <v>12.9</v>
      </c>
      <c r="F66" s="74">
        <v>7.2</v>
      </c>
      <c r="G66" s="72">
        <f t="shared" si="1"/>
        <v>32.504940623824226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0.55000000000000004</v>
      </c>
      <c r="C67" s="69">
        <v>161</v>
      </c>
      <c r="D67" s="72">
        <f t="shared" si="0"/>
        <v>88.550000000000011</v>
      </c>
      <c r="E67" s="70">
        <v>13.1</v>
      </c>
      <c r="F67" s="74">
        <v>7.2</v>
      </c>
      <c r="G67" s="72">
        <f t="shared" si="1"/>
        <v>31.639368546058204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0.53</v>
      </c>
      <c r="C68" s="69">
        <v>161</v>
      </c>
      <c r="D68" s="72">
        <f t="shared" si="0"/>
        <v>85.33</v>
      </c>
      <c r="E68" s="70">
        <v>13.6</v>
      </c>
      <c r="F68" s="74">
        <v>7.32</v>
      </c>
      <c r="G68" s="72">
        <f t="shared" si="1"/>
        <v>31.919690271861164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0.55000000000000004</v>
      </c>
      <c r="C69" s="69">
        <v>161</v>
      </c>
      <c r="D69" s="72">
        <f t="shared" si="0"/>
        <v>88.550000000000011</v>
      </c>
      <c r="E69" s="70">
        <v>13.5</v>
      </c>
      <c r="F69" s="74">
        <v>7.2</v>
      </c>
      <c r="G69" s="72">
        <f t="shared" si="1"/>
        <v>30.806398748663415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0.56999999999999995</v>
      </c>
      <c r="C70" s="69">
        <v>161</v>
      </c>
      <c r="D70" s="72">
        <f t="shared" si="0"/>
        <v>91.77</v>
      </c>
      <c r="E70" s="70">
        <v>13.8</v>
      </c>
      <c r="F70" s="74">
        <v>7.8</v>
      </c>
      <c r="G70" s="72">
        <f t="shared" si="1"/>
        <v>37.781478619715095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0.45</v>
      </c>
      <c r="C71" s="69">
        <v>161</v>
      </c>
      <c r="D71" s="72">
        <f t="shared" si="0"/>
        <v>72.45</v>
      </c>
      <c r="E71" s="70">
        <v>14.1</v>
      </c>
      <c r="F71" s="74">
        <v>7.4</v>
      </c>
      <c r="G71" s="72">
        <f t="shared" si="1"/>
        <v>31.513038251027474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0.5</v>
      </c>
      <c r="C72" s="69">
        <v>161</v>
      </c>
      <c r="D72" s="72">
        <f t="shared" si="0"/>
        <v>80.5</v>
      </c>
      <c r="E72" s="70">
        <v>14</v>
      </c>
      <c r="F72" s="74">
        <v>7.2</v>
      </c>
      <c r="G72" s="72">
        <f t="shared" si="1"/>
        <v>29.625762119710778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0.45</v>
      </c>
      <c r="C73" s="69">
        <v>161</v>
      </c>
      <c r="D73" s="72">
        <f t="shared" si="0"/>
        <v>72.45</v>
      </c>
      <c r="E73" s="70">
        <v>14.8</v>
      </c>
      <c r="F73" s="74">
        <v>7.4</v>
      </c>
      <c r="G73" s="72">
        <f t="shared" si="1"/>
        <v>30.075019950987464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0.47</v>
      </c>
      <c r="C74" s="69">
        <v>161</v>
      </c>
      <c r="D74" s="72">
        <f t="shared" si="0"/>
        <v>75.67</v>
      </c>
      <c r="E74" s="70">
        <v>14</v>
      </c>
      <c r="F74" s="74">
        <v>7.4</v>
      </c>
      <c r="G74" s="72">
        <f t="shared" si="1"/>
        <v>31.796182104750482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0.45</v>
      </c>
      <c r="C75" s="69">
        <v>161</v>
      </c>
      <c r="D75" s="72">
        <f t="shared" si="0"/>
        <v>72.45</v>
      </c>
      <c r="E75" s="70">
        <v>13.9</v>
      </c>
      <c r="F75" s="74">
        <v>7.4</v>
      </c>
      <c r="G75" s="72">
        <f t="shared" si="1"/>
        <v>31.936062320168048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0.41</v>
      </c>
      <c r="C76" s="69">
        <v>161</v>
      </c>
      <c r="D76" s="72">
        <f t="shared" si="0"/>
        <v>66.009999999999991</v>
      </c>
      <c r="E76" s="70">
        <v>14.1</v>
      </c>
      <c r="F76" s="74">
        <v>7.4</v>
      </c>
      <c r="G76" s="72">
        <f t="shared" si="1"/>
        <v>31.369814531897237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0.45</v>
      </c>
      <c r="C77" s="69">
        <v>161</v>
      </c>
      <c r="D77" s="72">
        <f t="shared" si="0"/>
        <v>72.45</v>
      </c>
      <c r="E77" s="70">
        <v>14.6</v>
      </c>
      <c r="F77" s="74">
        <v>7.9</v>
      </c>
      <c r="G77" s="72">
        <f t="shared" si="1"/>
        <v>36.669972031428358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0.51</v>
      </c>
      <c r="C78" s="69">
        <v>161</v>
      </c>
      <c r="D78" s="72">
        <f t="shared" si="0"/>
        <v>82.11</v>
      </c>
      <c r="E78" s="70">
        <v>14.7</v>
      </c>
      <c r="F78" s="74">
        <v>7.4</v>
      </c>
      <c r="G78" s="72">
        <f t="shared" si="1"/>
        <v>30.484235413812776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0.55000000000000004</v>
      </c>
      <c r="C79" s="69">
        <v>161</v>
      </c>
      <c r="D79" s="72">
        <f t="shared" si="0"/>
        <v>88.550000000000011</v>
      </c>
      <c r="E79" s="70">
        <v>14.6</v>
      </c>
      <c r="F79" s="74">
        <v>7.3</v>
      </c>
      <c r="G79" s="72">
        <f t="shared" si="1"/>
        <v>29.706540358872811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0.62</v>
      </c>
      <c r="C80" s="69">
        <v>161</v>
      </c>
      <c r="D80" s="72">
        <f t="shared" si="0"/>
        <v>99.82</v>
      </c>
      <c r="E80" s="70">
        <v>14.1</v>
      </c>
      <c r="F80" s="74">
        <v>7.4</v>
      </c>
      <c r="G80" s="72">
        <f t="shared" si="1"/>
        <v>32.12888360004559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0.79</v>
      </c>
      <c r="C81" s="69">
        <v>161</v>
      </c>
      <c r="D81" s="73">
        <f t="shared" si="0"/>
        <v>127.19000000000001</v>
      </c>
      <c r="E81" s="70">
        <v>14.1</v>
      </c>
      <c r="F81" s="74">
        <v>7.3</v>
      </c>
      <c r="G81" s="73">
        <f t="shared" si="1"/>
        <v>31.566101736363844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2024-03-31T21:52:29Z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