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48" documentId="8_{DE7F45AB-EF4E-4391-BCC6-848C01217A15}" xr6:coauthVersionLast="47" xr6:coauthVersionMax="47" xr10:uidLastSave="{60BD4018-50CA-498C-BAC6-3DDBA3C071FB}"/>
  <workbookProtection lockStructure="1"/>
  <bookViews>
    <workbookView xWindow="-120" yWindow="-120" windowWidth="29040" windowHeight="1584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<sst xmlns="http://schemas.openxmlformats.org/spreadsheetml/2006/main" count="95" uniqueCount="56">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</sst>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zoomScaleNormal="100" zoomScaleSheetLayoutView="100" workbookViewId="0">
      <selection activeCell="F82" sqref="F82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45741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8.5000000000000006E-2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0.08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6.8000000000000005E-2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6.3E-2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6.3E-2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6.3E-2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6.5000000000000002E-2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6.8000000000000005E-2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6.7000000000000004E-2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6.9000000000000006E-2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6.7000000000000004E-2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6.9000000000000006E-2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7.1999999999999995E-2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7.1999999999999995E-2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7.3999999999999996E-2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7.3999999999999996E-2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7.1999999999999995E-2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7.0999999999999994E-2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7.0000000000000007E-2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6.9000000000000006E-2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7.0999999999999994E-2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7.6999999999999999E-2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0.105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9.8000000000000004E-2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8.5999999999999993E-2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7.4999999999999997E-2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6.5000000000000002E-2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6.4000000000000001E-2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6.2E-2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6.7000000000000004E-2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6.5000000000000002E-2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/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45741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0.47</v>
      </c>
      <c r="C51" s="14">
        <v>161</v>
      </c>
      <c r="D51" s="71">
        <f>IF(B51="","",B51*C51)</f>
        <v>75.67</v>
      </c>
      <c r="E51" s="70">
        <v>12.5</v>
      </c>
      <c r="F51" s="74">
        <v>7.4</v>
      </c>
      <c r="G51" s="71">
        <f>IF(B51="","",IF(E51&lt;12.5,(0.353*$I$47)*(12.006+EXP(2.46-0.073*E51+0.125*B51+0.389*F51)),(0.361*$I$47)*(-2.261+EXP(2.69-0.065*E51+0.111*B51+0.361*F51))))</f>
        <v>35.136065319552273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0.4</v>
      </c>
      <c r="C52" s="69">
        <v>161</v>
      </c>
      <c r="D52" s="72">
        <f t="shared" ref="D52:D81" si="0">IF(B52="","",B52*C52)</f>
        <v>64.400000000000006</v>
      </c>
      <c r="E52" s="70">
        <v>13.6</v>
      </c>
      <c r="F52" s="74">
        <v>7.4</v>
      </c>
      <c r="G52" s="72">
        <f t="shared" ref="G52:G81" si="1">IF(B52="","",IF(E52&lt;12.5,(0.353*$I$47)*(12.006+EXP(2.46-0.073*E52+0.125*B52+0.389*F52)),(0.361*$I$47)*(-2.261+EXP(2.69-0.065*E52+0.111*B52+0.361*F52))))</f>
        <v>32.396158381214121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0.39</v>
      </c>
      <c r="C53" s="69">
        <v>161</v>
      </c>
      <c r="D53" s="72">
        <f t="shared" si="0"/>
        <v>62.79</v>
      </c>
      <c r="E53" s="70">
        <v>13.2</v>
      </c>
      <c r="F53" s="74">
        <v>7.2</v>
      </c>
      <c r="G53" s="72">
        <f t="shared" si="1"/>
        <v>30.86147000512473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0.4</v>
      </c>
      <c r="C54" s="69">
        <v>161</v>
      </c>
      <c r="D54" s="72">
        <f t="shared" si="0"/>
        <v>64.400000000000006</v>
      </c>
      <c r="E54" s="70">
        <v>12.6</v>
      </c>
      <c r="F54" s="74">
        <v>7.7</v>
      </c>
      <c r="G54" s="72">
        <f t="shared" si="1"/>
        <v>38.680698414157824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0.44</v>
      </c>
      <c r="C55" s="69">
        <v>161</v>
      </c>
      <c r="D55" s="72">
        <f t="shared" si="0"/>
        <v>70.84</v>
      </c>
      <c r="E55" s="70">
        <v>13.1</v>
      </c>
      <c r="F55" s="74">
        <v>7.4</v>
      </c>
      <c r="G55" s="72">
        <f t="shared" si="1"/>
        <v>33.645965496092046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0.4</v>
      </c>
      <c r="C56" s="69">
        <v>161</v>
      </c>
      <c r="D56" s="72">
        <f t="shared" si="0"/>
        <v>64.400000000000006</v>
      </c>
      <c r="E56" s="70">
        <v>12.9</v>
      </c>
      <c r="F56" s="74">
        <v>7.3</v>
      </c>
      <c r="G56" s="72">
        <f t="shared" si="1"/>
        <v>32.709826678755121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0.42</v>
      </c>
      <c r="C57" s="69">
        <v>161</v>
      </c>
      <c r="D57" s="72">
        <f t="shared" si="0"/>
        <v>67.62</v>
      </c>
      <c r="E57" s="70">
        <v>13</v>
      </c>
      <c r="F57" s="74">
        <v>7.2</v>
      </c>
      <c r="G57" s="72">
        <f t="shared" si="1"/>
        <v>31.383013512071368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0.46</v>
      </c>
      <c r="C58" s="69">
        <v>161</v>
      </c>
      <c r="D58" s="72">
        <f t="shared" si="0"/>
        <v>74.06</v>
      </c>
      <c r="E58" s="70">
        <v>13.9</v>
      </c>
      <c r="F58" s="74">
        <v>7.2</v>
      </c>
      <c r="G58" s="72">
        <f t="shared" si="1"/>
        <v>29.688537241113032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0.55000000000000004</v>
      </c>
      <c r="C59" s="69">
        <v>161</v>
      </c>
      <c r="D59" s="72">
        <f t="shared" si="0"/>
        <v>88.550000000000011</v>
      </c>
      <c r="E59" s="70">
        <v>13.2</v>
      </c>
      <c r="F59" s="74">
        <v>7.4</v>
      </c>
      <c r="G59" s="72">
        <f t="shared" si="1"/>
        <v>33.843307456101087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0.66</v>
      </c>
      <c r="C60" s="69">
        <v>161</v>
      </c>
      <c r="D60" s="72">
        <f t="shared" si="0"/>
        <v>106.26</v>
      </c>
      <c r="E60" s="70">
        <v>13.2</v>
      </c>
      <c r="F60" s="74">
        <v>8</v>
      </c>
      <c r="G60" s="72">
        <f t="shared" si="1"/>
        <v>42.754381979048475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0.77</v>
      </c>
      <c r="C61" s="69">
        <v>161</v>
      </c>
      <c r="D61" s="72">
        <f t="shared" si="0"/>
        <v>123.97</v>
      </c>
      <c r="E61" s="70">
        <v>13.2</v>
      </c>
      <c r="F61" s="74">
        <v>7.4</v>
      </c>
      <c r="G61" s="72">
        <f t="shared" si="1"/>
        <v>34.700112148058935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0.91</v>
      </c>
      <c r="C62" s="69">
        <v>161</v>
      </c>
      <c r="D62" s="72">
        <f t="shared" si="0"/>
        <v>146.51</v>
      </c>
      <c r="E62" s="70">
        <v>13.9</v>
      </c>
      <c r="F62" s="74">
        <v>7.2</v>
      </c>
      <c r="G62" s="72">
        <f t="shared" si="1"/>
        <v>31.250946242373733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0.92</v>
      </c>
      <c r="C63" s="69">
        <v>161</v>
      </c>
      <c r="D63" s="72">
        <f t="shared" si="0"/>
        <v>148.12</v>
      </c>
      <c r="E63" s="70">
        <v>13.8</v>
      </c>
      <c r="F63" s="74">
        <v>7.3</v>
      </c>
      <c r="G63" s="72">
        <f t="shared" si="1"/>
        <v>32.683686557538252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0.97</v>
      </c>
      <c r="C64" s="69">
        <v>161</v>
      </c>
      <c r="D64" s="72">
        <f t="shared" si="0"/>
        <v>156.16999999999999</v>
      </c>
      <c r="E64" s="70">
        <v>12.5</v>
      </c>
      <c r="F64" s="74">
        <v>7.3</v>
      </c>
      <c r="G64" s="72">
        <f t="shared" si="1"/>
        <v>35.840349138647184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0.88</v>
      </c>
      <c r="C65" s="69">
        <v>161</v>
      </c>
      <c r="D65" s="72">
        <f t="shared" si="0"/>
        <v>141.68</v>
      </c>
      <c r="E65" s="70">
        <v>13.3</v>
      </c>
      <c r="F65" s="74">
        <v>7.4</v>
      </c>
      <c r="G65" s="72">
        <f t="shared" si="1"/>
        <v>34.903490502957226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0.82</v>
      </c>
      <c r="C66" s="69">
        <v>161</v>
      </c>
      <c r="D66" s="72">
        <f t="shared" si="0"/>
        <v>132.01999999999998</v>
      </c>
      <c r="E66" s="70">
        <v>13.1</v>
      </c>
      <c r="F66" s="74">
        <v>7.3</v>
      </c>
      <c r="G66" s="72">
        <f t="shared" si="1"/>
        <v>33.856133854367172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0.74</v>
      </c>
      <c r="C67" s="69">
        <v>161</v>
      </c>
      <c r="D67" s="72">
        <f t="shared" si="0"/>
        <v>119.14</v>
      </c>
      <c r="E67" s="70">
        <v>13.3</v>
      </c>
      <c r="F67" s="74">
        <v>7.2</v>
      </c>
      <c r="G67" s="72">
        <f t="shared" si="1"/>
        <v>31.90299921369412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0.68</v>
      </c>
      <c r="C68" s="69">
        <v>161</v>
      </c>
      <c r="D68" s="72">
        <f t="shared" si="0"/>
        <v>109.48</v>
      </c>
      <c r="E68" s="70">
        <v>12.8</v>
      </c>
      <c r="F68" s="74">
        <v>8</v>
      </c>
      <c r="G68" s="72">
        <f t="shared" si="1"/>
        <v>44.001457876137152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0.62</v>
      </c>
      <c r="C69" s="69">
        <v>161</v>
      </c>
      <c r="D69" s="72">
        <f t="shared" si="0"/>
        <v>99.82</v>
      </c>
      <c r="E69" s="70">
        <v>13.6</v>
      </c>
      <c r="F69" s="74">
        <v>7.6</v>
      </c>
      <c r="G69" s="72">
        <f t="shared" si="1"/>
        <v>35.765280141874449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0.65</v>
      </c>
      <c r="C70" s="69">
        <v>161</v>
      </c>
      <c r="D70" s="72">
        <f t="shared" si="0"/>
        <v>104.65</v>
      </c>
      <c r="E70" s="70">
        <v>12.8</v>
      </c>
      <c r="F70" s="74">
        <v>7.4</v>
      </c>
      <c r="G70" s="72">
        <f t="shared" si="1"/>
        <v>35.153326559351783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0.63</v>
      </c>
      <c r="C71" s="69">
        <v>161</v>
      </c>
      <c r="D71" s="72">
        <f t="shared" si="0"/>
        <v>101.43</v>
      </c>
      <c r="E71" s="70">
        <v>13.6</v>
      </c>
      <c r="F71" s="74">
        <v>7.3</v>
      </c>
      <c r="G71" s="72">
        <f t="shared" si="1"/>
        <v>32.046952336346614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0.59</v>
      </c>
      <c r="C72" s="69">
        <v>161</v>
      </c>
      <c r="D72" s="72">
        <f t="shared" si="0"/>
        <v>94.99</v>
      </c>
      <c r="E72" s="70">
        <v>13</v>
      </c>
      <c r="F72" s="74">
        <v>7.4</v>
      </c>
      <c r="G72" s="72">
        <f t="shared" si="1"/>
        <v>34.453071318174985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0.55000000000000004</v>
      </c>
      <c r="C73" s="69">
        <v>161</v>
      </c>
      <c r="D73" s="72">
        <f t="shared" si="0"/>
        <v>88.550000000000011</v>
      </c>
      <c r="E73" s="70">
        <v>13.7</v>
      </c>
      <c r="F73" s="74">
        <v>7.3</v>
      </c>
      <c r="G73" s="72">
        <f t="shared" si="1"/>
        <v>31.545383680297693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0.51</v>
      </c>
      <c r="C74" s="69">
        <v>161</v>
      </c>
      <c r="D74" s="72">
        <f t="shared" si="0"/>
        <v>82.11</v>
      </c>
      <c r="E74" s="70">
        <v>13.6</v>
      </c>
      <c r="F74" s="74">
        <v>7.2</v>
      </c>
      <c r="G74" s="72">
        <f t="shared" si="1"/>
        <v>30.462332761145898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0.53</v>
      </c>
      <c r="C75" s="69">
        <v>161</v>
      </c>
      <c r="D75" s="72">
        <f t="shared" si="0"/>
        <v>85.33</v>
      </c>
      <c r="E75" s="70">
        <v>13.7</v>
      </c>
      <c r="F75" s="74">
        <v>7.9</v>
      </c>
      <c r="G75" s="72">
        <f t="shared" si="1"/>
        <v>39.282830447251676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0.52</v>
      </c>
      <c r="C76" s="69">
        <v>161</v>
      </c>
      <c r="D76" s="72">
        <f t="shared" si="0"/>
        <v>83.72</v>
      </c>
      <c r="E76" s="70">
        <v>14.6</v>
      </c>
      <c r="F76" s="74">
        <v>7.8</v>
      </c>
      <c r="G76" s="72">
        <f t="shared" si="1"/>
        <v>35.622890128426633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0.47</v>
      </c>
      <c r="C77" s="69">
        <v>161</v>
      </c>
      <c r="D77" s="72">
        <f t="shared" si="0"/>
        <v>75.67</v>
      </c>
      <c r="E77" s="70">
        <v>14.4</v>
      </c>
      <c r="F77" s="74">
        <v>7.4</v>
      </c>
      <c r="G77" s="72">
        <f t="shared" si="1"/>
        <v>30.959187701423723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0.41</v>
      </c>
      <c r="C78" s="69">
        <v>161</v>
      </c>
      <c r="D78" s="72">
        <f t="shared" si="0"/>
        <v>66.009999999999991</v>
      </c>
      <c r="E78" s="70">
        <v>14.3</v>
      </c>
      <c r="F78" s="74">
        <v>7.3</v>
      </c>
      <c r="G78" s="72">
        <f t="shared" si="1"/>
        <v>29.82765013294037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0.41</v>
      </c>
      <c r="C79" s="69">
        <v>161</v>
      </c>
      <c r="D79" s="72">
        <f t="shared" si="0"/>
        <v>66.009999999999991</v>
      </c>
      <c r="E79" s="70">
        <v>14.2</v>
      </c>
      <c r="F79" s="74">
        <v>7.3</v>
      </c>
      <c r="G79" s="72">
        <f t="shared" si="1"/>
        <v>30.027484051959867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0.4</v>
      </c>
      <c r="C80" s="69">
        <v>161</v>
      </c>
      <c r="D80" s="72">
        <f t="shared" si="0"/>
        <v>64.400000000000006</v>
      </c>
      <c r="E80" s="70">
        <v>14.2</v>
      </c>
      <c r="F80" s="74">
        <v>7.4</v>
      </c>
      <c r="G80" s="72">
        <f t="shared" si="1"/>
        <v>31.12580842232083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0.42</v>
      </c>
      <c r="C81" s="69">
        <v>161</v>
      </c>
      <c r="D81" s="73">
        <f t="shared" si="0"/>
        <v>67.62</v>
      </c>
      <c r="E81" s="70">
        <v>13.5</v>
      </c>
      <c r="F81" s="74">
        <v>7.2</v>
      </c>
      <c r="G81" s="73">
        <f t="shared" si="1"/>
        <v>30.353360875068077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2025-04-02T12:41:12Z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