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WS\DMCE_Unit\data_entry\Remote Data\closed operational\2023\12-December\swtr3609\1-8_2\"/>
    </mc:Choice>
  </mc:AlternateContent>
  <xr:revisionPtr revIDLastSave="0" documentId="8_{CE3EF175-BB38-42CE-8D3F-F52DC1C47867}" xr6:coauthVersionLast="47" xr6:coauthVersionMax="47" xr10:uidLastSave="{00000000-0000-0000-0000-000000000000}"/>
  <bookViews>
    <workbookView xWindow="7275" yWindow="1410" windowWidth="17880" windowHeight="10380"/>
  </bookViews>
  <sheets>
    <sheet name="Turbidity_and_CT" sheetId="1" r:id="rId1"/>
    <sheet name="Sheet1" sheetId="2" r:id="rId2"/>
  </sheets>
  <definedNames>
    <definedName name="Log_Inactiv">!#REF!</definedName>
    <definedName name="_xlnm.Print_Area" localSheetId="0">Turbidity_and_CT!$A$1:$I$83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G77" i="1"/>
  <c r="D77" i="1"/>
  <c r="H77" i="1" s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G70" i="1"/>
  <c r="D70" i="1"/>
  <c r="H70" i="1" s="1"/>
  <c r="G69" i="1"/>
  <c r="D69" i="1"/>
  <c r="H69" i="1" s="1"/>
  <c r="G68" i="1"/>
  <c r="D68" i="1"/>
  <c r="H68" i="1" s="1"/>
  <c r="G67" i="1"/>
  <c r="D67" i="1"/>
  <c r="H67" i="1" s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D60" i="1"/>
  <c r="H60" i="1" s="1"/>
  <c r="G59" i="1"/>
  <c r="D59" i="1"/>
  <c r="H59" i="1" s="1"/>
  <c r="G58" i="1"/>
  <c r="D58" i="1"/>
  <c r="H58" i="1" s="1"/>
  <c r="G57" i="1"/>
  <c r="D57" i="1"/>
  <c r="H57" i="1" s="1"/>
  <c r="G56" i="1"/>
  <c r="D56" i="1"/>
  <c r="H56" i="1" s="1"/>
  <c r="G55" i="1"/>
  <c r="D55" i="1"/>
  <c r="H55" i="1" s="1"/>
  <c r="G54" i="1"/>
  <c r="D54" i="1"/>
  <c r="H54" i="1" s="1"/>
  <c r="G53" i="1"/>
  <c r="D53" i="1"/>
  <c r="H53" i="1" s="1"/>
  <c r="G52" i="1"/>
  <c r="D52" i="1"/>
  <c r="G51" i="1"/>
  <c r="D51" i="1"/>
  <c r="G50" i="1"/>
  <c r="D50" i="1"/>
</calcChain>
</file>

<file path=xl/sharedStrings.xml><?xml version="1.0" encoding="utf-8"?>
<sst xmlns="http://schemas.openxmlformats.org/spreadsheetml/2006/main" count="65" uniqueCount="55">
  <si>
    <t>OHA - Drinking Water Services - Surface Water Quality Data Form</t>
  </si>
  <si>
    <t>County:</t>
  </si>
  <si>
    <t>Jackson</t>
  </si>
  <si>
    <t>Cartridge or  Bag Filtration</t>
  </si>
  <si>
    <t>Month/Year:</t>
  </si>
  <si>
    <t>System Name:</t>
  </si>
  <si>
    <t>Cascade Gorge Properties</t>
  </si>
  <si>
    <t>ID#:     91556</t>
  </si>
  <si>
    <t>WTP ID:         TP-</t>
  </si>
  <si>
    <t>Day</t>
  </si>
  <si>
    <t>PSI Before Filter</t>
  </si>
  <si>
    <t>PSI After Filter</t>
  </si>
  <si>
    <t>PSID</t>
  </si>
  <si>
    <t>PSID When to Change Filter</t>
  </si>
  <si>
    <t>Daily Turbidity Reading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</si>
  <si>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</si>
  <si>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>Cartridge &amp; Bag Filtration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</si>
  <si>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</si>
  <si>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</si>
  <si>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</si>
  <si>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</si>
  <si>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</si>
  <si>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</si>
  <si>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</si>
  <si>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Cedar Hursh</t>
  </si>
  <si>
    <t>PSID = pounds per square inch difference (before filter - after filter)</t>
  </si>
  <si>
    <t>PSID When to Change Filter = look in manual for manufacturer's specifications when to change the filter, at what PSID.</t>
  </si>
  <si>
    <t>CERT #:</t>
  </si>
  <si>
    <r>
      <rPr>
        <b/>
        <vertAlign val="superscript"/>
        <sz val="9"/>
        <color rgb="FF000000"/>
        <rFont val="Arial"/>
        <family val="2"/>
      </rPr>
      <t xml:space="preserve">      </t>
    </r>
    <r>
      <rPr>
        <b/>
        <vertAlign val="superscript"/>
        <sz val="9"/>
        <color rgb="FF000000"/>
        <rFont val="Arial"/>
        <family val="2"/>
      </rPr>
      <t xml:space="preserve">1  </t>
    </r>
    <r>
      <rPr>
        <sz val="9"/>
        <color rgb="FF000000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rgb="FF000000"/>
        <rFont val="Arial"/>
        <family val="2"/>
      </rPr>
      <t xml:space="preserve">                  </t>
    </r>
    <r>
      <rPr>
        <vertAlign val="superscript"/>
        <sz val="9"/>
        <color rgb="FF000000"/>
        <rFont val="Arial"/>
        <family val="2"/>
      </rPr>
      <t xml:space="preserve"> </t>
    </r>
  </si>
  <si>
    <t xml:space="preserve">       correspond to continuous readings' maximum.  </t>
  </si>
  <si>
    <t>PAGE 1 of 2</t>
  </si>
  <si>
    <t>WTP- :</t>
  </si>
  <si>
    <t>ID#: 41</t>
  </si>
  <si>
    <t>91556</t>
  </si>
  <si>
    <r>
      <t xml:space="preserve">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</si>
  <si>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</si>
  <si>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1"/>
        <color rgb="FF000000"/>
        <rFont val="Arial"/>
        <family val="2"/>
      </rPr>
      <t>2Minimum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1"/>
        <color rgb="FF000000"/>
        <rFont val="Arial"/>
        <family val="2"/>
      </rPr>
      <t>2Minimum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1"/>
        <color rgb="FF000000"/>
        <rFont val="Arial"/>
        <family val="2"/>
      </rPr>
      <t>2</t>
    </r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</si>
  <si>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</si>
  <si>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</si>
  <si>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</si>
  <si>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</si>
  <si>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</si>
  <si>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color rgb="FF000000"/>
        <rFont val="Arial"/>
        <family val="2"/>
      </rPr>
      <t>2CT Met? 2CT Met? 2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</si>
  <si>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</si>
  <si>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</si>
  <si>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</si>
  <si>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</si>
  <si>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</si>
  <si>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</si>
  <si>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</si>
  <si>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</si>
  <si>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If Cl2 at entry point &lt; 0.2 mg/l or CT not met, notify DWS within 24 hours.</t>
    </r>
  </si>
  <si>
    <t>Revised November 2022</t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</si>
  <si>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b/>
        <sz val="10"/>
        <color rgb="FF000000"/>
        <rFont val="Arial"/>
        <family val="2"/>
      </rPr>
      <t xml:space="preserve">
</t>
    </r>
    <r>
      <rPr>
        <u/>
        <sz val="10"/>
        <color rgb="FF000000"/>
        <rFont val="Arial"/>
        <family val="2"/>
      </rPr>
      <t>dwp.dmce@oha.oregon.gov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</si>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</sst>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[$-409]General"/>
    <numFmt numFmtId="166" formatCode="[$$-409]#,##0.00;[Red]&quot;-&quot;[$$-409]#,##0.00"/>
    <numFmt numFmtId="167" formatCode="[$-409]0.00"/>
    <numFmt numFmtId="168" formatCode="[$-409]mm/dd/yy"/>
    <numFmt numFmtId="169" formatCode="h&quot;:&quot;mm;@"/>
    <numFmt numFmtId="170" formatCode="[$-409]0"/>
  </numFmts>
  <fonts count="18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i/>
      <sz val="10"/>
      <color rgb="FF000000"/>
      <name val="Arial"/>
      <family val="2"/>
    </font>
    <font>
      <vertAlign val="subscript"/>
      <sz val="11"/>
      <color rgb="FF000000"/>
      <name val="Arial"/>
      <family val="2"/>
    </font>
    <font>
      <u/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7">
    <xf numFmtId="0" fontId="0" fillId="0" borderId="0" xfId="0"/>
    <xf numFmtId="165" fontId="5" fillId="0" borderId="0" xfId="1" applyFont="1" applyFill="1" applyAlignment="1" applyProtection="1">
      <alignment horizontal="right" vertical="center"/>
      <protection locked="0"/>
    </xf>
    <xf numFmtId="165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0" xfId="1" applyFont="1" applyFill="1" applyAlignment="1" applyProtection="1">
      <protection locked="0"/>
    </xf>
    <xf numFmtId="165" fontId="5" fillId="0" borderId="2" xfId="1" applyFont="1" applyFill="1" applyBorder="1" applyAlignment="1" applyProtection="1">
      <alignment horizontal="right" vertical="center"/>
      <protection locked="0"/>
    </xf>
    <xf numFmtId="168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Font="1" applyFill="1" applyBorder="1" applyAlignment="1" applyProtection="1">
      <alignment vertical="center"/>
      <protection locked="0"/>
    </xf>
    <xf numFmtId="49" fontId="5" fillId="0" borderId="2" xfId="1" applyNumberFormat="1" applyFont="1" applyFill="1" applyBorder="1" applyAlignment="1" applyProtection="1">
      <alignment horizontal="left" vertical="center"/>
      <protection locked="0"/>
    </xf>
    <xf numFmtId="165" fontId="5" fillId="0" borderId="4" xfId="1" applyFont="1" applyFill="1" applyBorder="1" applyAlignment="1" applyProtection="1">
      <alignment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Alignment="1" applyProtection="1">
      <protection locked="0"/>
    </xf>
    <xf numFmtId="165" fontId="5" fillId="0" borderId="0" xfId="1" applyFont="1" applyFill="1" applyAlignment="1" applyProtection="1">
      <protection locked="0"/>
    </xf>
    <xf numFmtId="165" fontId="0" fillId="0" borderId="6" xfId="1" applyFont="1" applyFill="1" applyBorder="1" applyAlignment="1" applyProtection="1">
      <alignment horizontal="center" vertical="center"/>
      <protection locked="0"/>
    </xf>
    <xf numFmtId="165" fontId="0" fillId="0" borderId="7" xfId="1" applyFont="1" applyFill="1" applyBorder="1" applyAlignment="1" applyProtection="1">
      <alignment horizontal="center" vertical="center" wrapText="1"/>
      <protection locked="0"/>
    </xf>
    <xf numFmtId="165" fontId="0" fillId="0" borderId="3" xfId="1" applyFont="1" applyFill="1" applyBorder="1" applyAlignment="1" applyProtection="1">
      <alignment horizontal="center" vertical="center" wrapText="1"/>
      <protection locked="0"/>
    </xf>
    <xf numFmtId="165" fontId="0" fillId="0" borderId="8" xfId="1" applyFont="1" applyFill="1" applyBorder="1" applyAlignment="1" applyProtection="1">
      <alignment horizontal="center" vertical="center" wrapText="1"/>
      <protection locked="0"/>
    </xf>
    <xf numFmtId="165" fontId="0" fillId="0" borderId="9" xfId="1" applyFont="1" applyFill="1" applyBorder="1" applyAlignment="1" applyProtection="1">
      <alignment horizontal="center" vertical="center" wrapText="1"/>
      <protection locked="0"/>
    </xf>
    <xf numFmtId="165" fontId="0" fillId="0" borderId="10" xfId="1" applyFont="1" applyFill="1" applyBorder="1" applyAlignment="1" applyProtection="1">
      <alignment horizontal="center" vertical="center" wrapText="1"/>
      <protection locked="0"/>
    </xf>
    <xf numFmtId="165" fontId="0" fillId="0" borderId="0" xfId="1" applyFont="1" applyFill="1" applyAlignment="1" applyProtection="1">
      <protection locked="0"/>
    </xf>
    <xf numFmtId="165" fontId="8" fillId="0" borderId="12" xfId="1" applyFont="1" applyFill="1" applyBorder="1" applyAlignment="1" applyProtection="1">
      <alignment horizontal="center"/>
      <protection locked="0"/>
    </xf>
    <xf numFmtId="167" fontId="0" fillId="0" borderId="13" xfId="1" applyNumberFormat="1" applyFont="1" applyFill="1" applyBorder="1" applyAlignment="1" applyProtection="1">
      <alignment horizontal="center"/>
      <protection locked="0"/>
    </xf>
    <xf numFmtId="167" fontId="0" fillId="0" borderId="14" xfId="1" applyNumberFormat="1" applyFont="1" applyFill="1" applyBorder="1" applyAlignment="1" applyProtection="1">
      <alignment horizontal="center"/>
      <protection locked="0"/>
    </xf>
    <xf numFmtId="167" fontId="0" fillId="0" borderId="15" xfId="1" applyNumberFormat="1" applyFont="1" applyFill="1" applyBorder="1" applyAlignment="1" applyProtection="1">
      <alignment horizontal="center"/>
      <protection locked="0"/>
    </xf>
    <xf numFmtId="167" fontId="0" fillId="0" borderId="16" xfId="1" applyNumberFormat="1" applyFont="1" applyFill="1" applyBorder="1" applyAlignment="1" applyProtection="1">
      <alignment horizontal="center"/>
      <protection locked="0"/>
    </xf>
    <xf numFmtId="167" fontId="0" fillId="0" borderId="12" xfId="1" applyNumberFormat="1" applyFont="1" applyFill="1" applyBorder="1" applyAlignment="1" applyProtection="1">
      <alignment horizontal="center"/>
      <protection locked="0"/>
    </xf>
    <xf numFmtId="165" fontId="1" fillId="0" borderId="0" xfId="1" applyFont="1" applyFill="1" applyAlignment="1" applyProtection="1">
      <protection locked="0"/>
    </xf>
    <xf numFmtId="165" fontId="8" fillId="0" borderId="6" xfId="1" applyFont="1" applyFill="1" applyBorder="1" applyAlignment="1" applyProtection="1">
      <alignment horizontal="center"/>
      <protection locked="0"/>
    </xf>
    <xf numFmtId="167" fontId="0" fillId="0" borderId="1" xfId="1" applyNumberFormat="1" applyFont="1" applyFill="1" applyBorder="1" applyAlignment="1" applyProtection="1">
      <alignment horizontal="center"/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165" fontId="8" fillId="0" borderId="11" xfId="1" applyFont="1" applyFill="1" applyBorder="1" applyAlignment="1" applyProtection="1">
      <alignment horizontal="center"/>
      <protection locked="0"/>
    </xf>
    <xf numFmtId="167" fontId="0" fillId="0" borderId="17" xfId="1" applyNumberFormat="1" applyFont="1" applyFill="1" applyBorder="1" applyAlignment="1" applyProtection="1">
      <alignment horizontal="center"/>
      <protection locked="0"/>
    </xf>
    <xf numFmtId="167" fontId="0" fillId="0" borderId="11" xfId="1" applyNumberFormat="1" applyFont="1" applyFill="1" applyBorder="1" applyAlignment="1" applyProtection="1">
      <alignment horizontal="center"/>
      <protection locked="0"/>
    </xf>
    <xf numFmtId="165" fontId="5" fillId="0" borderId="19" xfId="1" applyFont="1" applyFill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center" vertical="center" wrapText="1"/>
      <protection locked="0"/>
    </xf>
    <xf numFmtId="165" fontId="0" fillId="0" borderId="0" xfId="1" applyFont="1" applyFill="1" applyAlignment="1" applyProtection="1">
      <alignment horizontal="center" vertical="center"/>
      <protection locked="0"/>
    </xf>
    <xf numFmtId="165" fontId="5" fillId="0" borderId="23" xfId="1" applyFont="1" applyFill="1" applyBorder="1" applyAlignment="1" applyProtection="1">
      <alignment horizontal="center" vertical="center"/>
      <protection locked="0"/>
    </xf>
    <xf numFmtId="165" fontId="5" fillId="0" borderId="24" xfId="1" applyFont="1" applyFill="1" applyBorder="1" applyAlignment="1" applyProtection="1">
      <alignment horizontal="center" vertical="center" wrapText="1"/>
      <protection locked="0"/>
    </xf>
    <xf numFmtId="168" fontId="5" fillId="0" borderId="23" xfId="1" applyNumberFormat="1" applyFont="1" applyFill="1" applyBorder="1" applyAlignment="1" applyProtection="1">
      <alignment wrapText="1"/>
      <protection locked="0"/>
    </xf>
    <xf numFmtId="165" fontId="5" fillId="0" borderId="29" xfId="1" applyFont="1" applyFill="1" applyBorder="1" applyAlignment="1" applyProtection="1">
      <alignment wrapText="1"/>
      <protection locked="0"/>
    </xf>
    <xf numFmtId="165" fontId="0" fillId="0" borderId="30" xfId="1" applyFont="1" applyFill="1" applyBorder="1" applyAlignment="1" applyProtection="1">
      <protection locked="0"/>
    </xf>
    <xf numFmtId="165" fontId="6" fillId="0" borderId="33" xfId="1" applyFont="1" applyFill="1" applyBorder="1" applyAlignment="1" applyProtection="1">
      <alignment horizontal="center" vertical="center"/>
      <protection locked="0"/>
    </xf>
    <xf numFmtId="165" fontId="5" fillId="0" borderId="5" xfId="1" applyFont="1" applyFill="1" applyBorder="1" applyAlignment="1" applyProtection="1">
      <alignment horizontal="center" vertical="center"/>
      <protection locked="0"/>
    </xf>
    <xf numFmtId="165" fontId="5" fillId="0" borderId="33" xfId="1" applyFont="1" applyFill="1" applyBorder="1" applyAlignment="1" applyProtection="1">
      <alignment vertical="center"/>
      <protection locked="0"/>
    </xf>
    <xf numFmtId="165" fontId="5" fillId="0" borderId="4" xfId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Fill="1" applyBorder="1" applyAlignment="1" applyProtection="1">
      <alignment horizontal="left" vertical="center"/>
      <protection locked="0"/>
    </xf>
    <xf numFmtId="49" fontId="5" fillId="0" borderId="4" xfId="1" applyNumberFormat="1" applyFont="1" applyFill="1" applyBorder="1" applyAlignment="1" applyProtection="1">
      <alignment vertical="center"/>
      <protection locked="0"/>
    </xf>
    <xf numFmtId="168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Font="1" applyFill="1" applyBorder="1" applyAlignment="1" applyProtection="1">
      <alignment horizontal="center" vertical="center" wrapText="1"/>
      <protection locked="0"/>
    </xf>
    <xf numFmtId="165" fontId="1" fillId="0" borderId="0" xfId="1" applyFont="1" applyFill="1" applyAlignment="1" applyProtection="1">
      <alignment horizontal="left"/>
      <protection locked="0"/>
    </xf>
    <xf numFmtId="165" fontId="0" fillId="0" borderId="12" xfId="1" applyFont="1" applyFill="1" applyBorder="1" applyAlignment="1" applyProtection="1">
      <alignment horizontal="center" vertical="center"/>
      <protection locked="0"/>
    </xf>
    <xf numFmtId="165" fontId="0" fillId="0" borderId="13" xfId="1" applyFont="1" applyFill="1" applyBorder="1" applyAlignment="1" applyProtection="1">
      <alignment horizontal="center" wrapText="1"/>
      <protection locked="0"/>
    </xf>
    <xf numFmtId="165" fontId="0" fillId="0" borderId="34" xfId="1" applyFont="1" applyFill="1" applyBorder="1" applyAlignment="1" applyProtection="1">
      <alignment horizontal="center" vertical="center" wrapText="1"/>
      <protection locked="0"/>
    </xf>
    <xf numFmtId="165" fontId="0" fillId="0" borderId="12" xfId="1" applyFont="1" applyFill="1" applyBorder="1" applyAlignment="1" applyProtection="1">
      <alignment horizontal="center" vertical="center" wrapText="1"/>
      <protection locked="0"/>
    </xf>
    <xf numFmtId="165" fontId="0" fillId="0" borderId="35" xfId="1" applyFont="1" applyFill="1" applyBorder="1" applyAlignment="1" applyProtection="1">
      <alignment horizontal="center" vertical="center" wrapText="1"/>
      <protection locked="0"/>
    </xf>
    <xf numFmtId="165" fontId="0" fillId="0" borderId="36" xfId="1" applyFont="1" applyFill="1" applyBorder="1" applyAlignment="1" applyProtection="1">
      <alignment horizontal="center" vertical="center" wrapText="1"/>
      <protection locked="0"/>
    </xf>
    <xf numFmtId="165" fontId="0" fillId="0" borderId="26" xfId="1" applyFont="1" applyFill="1" applyBorder="1" applyAlignment="1" applyProtection="1">
      <alignment horizontal="center" vertical="center" wrapText="1"/>
      <protection locked="0"/>
    </xf>
    <xf numFmtId="165" fontId="0" fillId="0" borderId="11" xfId="1" applyFont="1" applyFill="1" applyBorder="1" applyAlignment="1" applyProtection="1">
      <alignment horizontal="left" vertical="center"/>
      <protection locked="0"/>
    </xf>
    <xf numFmtId="165" fontId="0" fillId="0" borderId="37" xfId="1" applyFont="1" applyFill="1" applyBorder="1" applyAlignment="1" applyProtection="1">
      <alignment horizontal="center" vertical="center"/>
      <protection locked="0"/>
    </xf>
    <xf numFmtId="165" fontId="0" fillId="0" borderId="38" xfId="1" applyFont="1" applyFill="1" applyBorder="1" applyAlignment="1" applyProtection="1">
      <alignment horizontal="center" vertical="center"/>
      <protection locked="0"/>
    </xf>
    <xf numFmtId="165" fontId="5" fillId="0" borderId="39" xfId="1" applyFont="1" applyFill="1" applyBorder="1" applyAlignment="1" applyProtection="1">
      <alignment horizontal="center" vertical="center"/>
      <protection locked="0"/>
    </xf>
    <xf numFmtId="165" fontId="0" fillId="0" borderId="40" xfId="1" applyFont="1" applyFill="1" applyBorder="1" applyAlignment="1" applyProtection="1">
      <alignment horizontal="center" vertical="center"/>
      <protection locked="0"/>
    </xf>
    <xf numFmtId="165" fontId="0" fillId="0" borderId="11" xfId="1" applyFont="1" applyFill="1" applyBorder="1" applyAlignment="1" applyProtection="1">
      <alignment horizontal="center" vertical="center"/>
      <protection locked="0"/>
    </xf>
    <xf numFmtId="165" fontId="0" fillId="0" borderId="13" xfId="1" applyFont="1" applyFill="1" applyBorder="1" applyAlignment="1" applyProtection="1">
      <alignment horizontal="center"/>
      <protection locked="0"/>
    </xf>
    <xf numFmtId="165" fontId="0" fillId="0" borderId="41" xfId="1" applyFont="1" applyFill="1" applyBorder="1" applyAlignment="1" applyProtection="1">
      <alignment horizontal="center"/>
      <protection locked="0"/>
    </xf>
    <xf numFmtId="164" fontId="0" fillId="0" borderId="12" xfId="1" applyNumberFormat="1" applyFont="1" applyFill="1" applyBorder="1" applyAlignment="1" applyProtection="1">
      <alignment horizontal="center"/>
    </xf>
    <xf numFmtId="164" fontId="0" fillId="0" borderId="13" xfId="1" applyNumberFormat="1" applyFont="1" applyFill="1" applyBorder="1" applyAlignment="1" applyProtection="1">
      <alignment horizontal="center"/>
      <protection locked="0"/>
    </xf>
    <xf numFmtId="167" fontId="0" fillId="0" borderId="34" xfId="1" applyNumberFormat="1" applyFont="1" applyFill="1" applyBorder="1" applyAlignment="1" applyProtection="1">
      <alignment horizontal="center"/>
      <protection locked="0"/>
    </xf>
    <xf numFmtId="165" fontId="0" fillId="0" borderId="42" xfId="1" applyFont="1" applyFill="1" applyBorder="1" applyAlignment="1" applyProtection="1">
      <alignment horizontal="center"/>
      <protection locked="0"/>
    </xf>
    <xf numFmtId="165" fontId="0" fillId="0" borderId="43" xfId="1" applyFont="1" applyFill="1" applyBorder="1" applyAlignment="1" applyProtection="1">
      <alignment horizontal="center"/>
      <protection locked="0"/>
    </xf>
    <xf numFmtId="164" fontId="0" fillId="0" borderId="6" xfId="1" applyNumberFormat="1" applyFont="1" applyFill="1" applyBorder="1" applyAlignment="1" applyProtection="1">
      <alignment horizontal="center"/>
    </xf>
    <xf numFmtId="164" fontId="0" fillId="0" borderId="43" xfId="1" applyNumberFormat="1" applyFont="1" applyFill="1" applyBorder="1" applyAlignment="1" applyProtection="1">
      <alignment horizontal="center"/>
      <protection locked="0"/>
    </xf>
    <xf numFmtId="167" fontId="0" fillId="0" borderId="41" xfId="1" applyNumberFormat="1" applyFont="1" applyFill="1" applyBorder="1" applyAlignment="1" applyProtection="1">
      <alignment horizontal="center"/>
      <protection locked="0"/>
    </xf>
    <xf numFmtId="165" fontId="0" fillId="0" borderId="6" xfId="1" applyFont="1" applyFill="1" applyBorder="1" applyAlignment="1" applyProtection="1">
      <alignment horizontal="center"/>
      <protection locked="0"/>
    </xf>
    <xf numFmtId="165" fontId="0" fillId="0" borderId="37" xfId="1" applyFont="1" applyFill="1" applyBorder="1" applyAlignment="1" applyProtection="1">
      <alignment horizontal="center"/>
      <protection locked="0"/>
    </xf>
    <xf numFmtId="164" fontId="0" fillId="0" borderId="11" xfId="1" applyNumberFormat="1" applyFont="1" applyFill="1" applyBorder="1" applyAlignment="1" applyProtection="1">
      <alignment horizontal="center"/>
    </xf>
    <xf numFmtId="164" fontId="0" fillId="0" borderId="37" xfId="1" applyNumberFormat="1" applyFont="1" applyFill="1" applyBorder="1" applyAlignment="1" applyProtection="1">
      <alignment horizontal="center"/>
      <protection locked="0"/>
    </xf>
    <xf numFmtId="167" fontId="0" fillId="0" borderId="38" xfId="1" applyNumberFormat="1" applyFont="1" applyFill="1" applyBorder="1" applyAlignment="1" applyProtection="1">
      <alignment horizontal="center"/>
      <protection locked="0"/>
    </xf>
    <xf numFmtId="165" fontId="0" fillId="0" borderId="11" xfId="1" applyFont="1" applyFill="1" applyBorder="1" applyAlignment="1" applyProtection="1">
      <alignment horizontal="center"/>
      <protection locked="0"/>
    </xf>
    <xf numFmtId="169" fontId="0" fillId="0" borderId="0" xfId="1" applyNumberFormat="1" applyFont="1" applyFill="1" applyAlignment="1" applyProtection="1">
      <alignment horizontal="left"/>
      <protection locked="0"/>
    </xf>
    <xf numFmtId="165" fontId="0" fillId="0" borderId="0" xfId="1" applyFont="1" applyFill="1" applyAlignment="1" applyProtection="1">
      <alignment horizontal="center"/>
      <protection locked="0"/>
    </xf>
    <xf numFmtId="170" fontId="0" fillId="0" borderId="0" xfId="1" applyNumberFormat="1" applyFont="1" applyFill="1" applyAlignment="1" applyProtection="1">
      <alignment horizontal="center"/>
      <protection locked="0"/>
    </xf>
    <xf numFmtId="164" fontId="0" fillId="0" borderId="0" xfId="1" applyNumberFormat="1" applyFont="1" applyFill="1" applyAlignment="1" applyProtection="1">
      <alignment horizontal="center"/>
      <protection locked="0"/>
    </xf>
    <xf numFmtId="167" fontId="0" fillId="0" borderId="0" xfId="1" applyNumberFormat="1" applyFont="1" applyFill="1" applyAlignment="1" applyProtection="1">
      <alignment horizontal="center"/>
      <protection locked="0"/>
    </xf>
    <xf numFmtId="165" fontId="4" fillId="0" borderId="0" xfId="1" applyFont="1" applyFill="1" applyAlignment="1" applyProtection="1">
      <alignment horizontal="center" vertical="center"/>
      <protection locked="0"/>
    </xf>
    <xf numFmtId="165" fontId="4" fillId="0" borderId="2" xfId="1" applyFont="1" applyFill="1" applyBorder="1" applyAlignment="1" applyProtection="1">
      <alignment horizontal="center" vertical="center"/>
      <protection locked="0"/>
    </xf>
    <xf numFmtId="165" fontId="5" fillId="0" borderId="4" xfId="1" applyFont="1" applyFill="1" applyBorder="1" applyAlignment="1" applyProtection="1">
      <alignment horizontal="center" vertical="center" shrinkToFit="1"/>
      <protection locked="0"/>
    </xf>
    <xf numFmtId="165" fontId="0" fillId="0" borderId="11" xfId="1" applyFont="1" applyFill="1" applyBorder="1" applyAlignment="1" applyProtection="1">
      <alignment horizontal="center" vertical="center" wrapText="1"/>
      <protection locked="0"/>
    </xf>
    <xf numFmtId="165" fontId="5" fillId="0" borderId="12" xfId="1" applyFont="1" applyFill="1" applyBorder="1" applyAlignment="1" applyProtection="1">
      <alignment horizontal="center" wrapText="1"/>
      <protection locked="0"/>
    </xf>
    <xf numFmtId="0" fontId="0" fillId="0" borderId="12" xfId="0" applyFill="1" applyBorder="1"/>
    <xf numFmtId="165" fontId="0" fillId="0" borderId="18" xfId="1" applyFont="1" applyFill="1" applyBorder="1" applyAlignment="1" applyProtection="1">
      <alignment horizontal="center" vertical="center" wrapText="1"/>
      <protection locked="0"/>
    </xf>
    <xf numFmtId="165" fontId="0" fillId="0" borderId="21" xfId="1" applyFont="1" applyFill="1" applyBorder="1" applyAlignment="1" applyProtection="1">
      <alignment horizontal="center" vertical="center" wrapText="1"/>
      <protection locked="0"/>
    </xf>
    <xf numFmtId="165" fontId="0" fillId="0" borderId="22" xfId="1" applyFont="1" applyFill="1" applyBorder="1" applyAlignment="1" applyProtection="1">
      <alignment horizontal="center" vertical="center" wrapText="1"/>
      <protection locked="0"/>
    </xf>
    <xf numFmtId="165" fontId="5" fillId="0" borderId="25" xfId="1" applyFont="1" applyFill="1" applyBorder="1" applyAlignment="1" applyProtection="1">
      <alignment horizontal="center" vertical="center" wrapText="1"/>
      <protection locked="0"/>
    </xf>
    <xf numFmtId="165" fontId="5" fillId="0" borderId="26" xfId="1" applyFont="1" applyFill="1" applyBorder="1" applyAlignment="1" applyProtection="1">
      <alignment vertical="top" wrapText="1"/>
      <protection locked="0"/>
    </xf>
    <xf numFmtId="165" fontId="5" fillId="0" borderId="27" xfId="1" applyFont="1" applyFill="1" applyBorder="1" applyAlignment="1" applyProtection="1">
      <alignment wrapText="1"/>
      <protection locked="0"/>
    </xf>
    <xf numFmtId="165" fontId="5" fillId="0" borderId="10" xfId="1" applyFont="1" applyFill="1" applyBorder="1" applyAlignment="1" applyProtection="1">
      <alignment vertical="top" wrapText="1"/>
      <protection locked="0"/>
    </xf>
    <xf numFmtId="165" fontId="5" fillId="0" borderId="28" xfId="1" applyFont="1" applyFill="1" applyBorder="1" applyAlignment="1" applyProtection="1">
      <alignment vertical="top" wrapText="1"/>
      <protection locked="0"/>
    </xf>
    <xf numFmtId="0" fontId="0" fillId="0" borderId="27" xfId="0" applyFill="1" applyBorder="1"/>
    <xf numFmtId="165" fontId="10" fillId="0" borderId="31" xfId="1" applyFont="1" applyFill="1" applyBorder="1" applyAlignment="1" applyProtection="1">
      <alignment horizontal="left" vertical="top" wrapText="1"/>
      <protection locked="0"/>
    </xf>
    <xf numFmtId="165" fontId="9" fillId="0" borderId="0" xfId="1" applyFont="1" applyFill="1" applyAlignment="1" applyProtection="1">
      <alignment horizontal="left" vertical="top"/>
      <protection locked="0"/>
    </xf>
    <xf numFmtId="165" fontId="10" fillId="0" borderId="0" xfId="1" applyFont="1" applyFill="1" applyAlignment="1" applyProtection="1">
      <alignment horizontal="center"/>
      <protection locked="0"/>
    </xf>
    <xf numFmtId="165" fontId="4" fillId="0" borderId="32" xfId="1" applyFont="1" applyFill="1" applyBorder="1" applyAlignment="1" applyProtection="1">
      <alignment horizontal="center" vertical="center"/>
      <protection locked="0"/>
    </xf>
    <xf numFmtId="165" fontId="5" fillId="0" borderId="4" xfId="1" applyFont="1" applyFill="1" applyBorder="1" applyAlignment="1" applyProtection="1">
      <alignment horizontal="center" vertical="center"/>
      <protection locked="0"/>
    </xf>
    <xf numFmtId="165" fontId="15" fillId="0" borderId="31" xfId="1" applyFont="1" applyFill="1" applyBorder="1" applyAlignment="1" applyProtection="1">
      <alignment horizontal="center"/>
      <protection locked="0"/>
    </xf>
    <xf numFmtId="165" fontId="16" fillId="0" borderId="0" xfId="1" applyFont="1" applyFill="1" applyAlignment="1" applyProtection="1">
      <alignment horizontal="center" wrapText="1"/>
      <protection locked="0"/>
    </xf>
    <xf numFmtId="165" fontId="5" fillId="0" borderId="0" xfId="1" applyFont="1" applyFill="1" applyAlignment="1" applyProtection="1">
      <alignment horizontal="center"/>
      <protection locked="0"/>
    </xf>
    <xf numFmtId="165" fontId="1" fillId="0" borderId="0" xfId="1" applyFont="1" applyFill="1" applyAlignment="1" applyProtection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3"/>
  <sheetViews>
    <sheetView tabSelected="1" workbookViewId="0">
      <selection sqref="A1:F1"/>
    </sheetView>
  </sheetViews>
  <sheetFormatPr defaultRowHeight="24" customHeight="1"/>
  <cols>
    <col min="1" max="1" width="14.875" style="25" customWidth="1"/>
    <col min="2" max="2" width="19.5" style="25" customWidth="1"/>
    <col min="3" max="3" width="15.25" style="25" customWidth="1"/>
    <col min="4" max="4" width="13.25" style="25" customWidth="1"/>
    <col min="5" max="5" width="13" style="25" customWidth="1"/>
    <col min="6" max="6" width="15.625" style="25" customWidth="1"/>
    <col min="7" max="7" width="17" style="25" customWidth="1"/>
    <col min="8" max="8" width="16.625" style="25" customWidth="1"/>
    <col min="9" max="9" width="9.25" style="25" customWidth="1"/>
    <col min="10" max="1024" width="8.5" style="25" customWidth="1"/>
    <col min="1025" max="1025" width="9" customWidth="1"/>
  </cols>
  <sheetData>
    <row r="1" spans="1:9" s="3" customFormat="1" ht="24" customHeight="1">
      <c r="A1" s="83" t="s">
        <v>0</v>
      </c>
      <c r="B1" s="83"/>
      <c r="C1" s="83"/>
      <c r="D1" s="83"/>
      <c r="E1" s="83"/>
      <c r="F1" s="83"/>
      <c r="G1" s="1" t="s">
        <v>1</v>
      </c>
      <c r="H1" s="2" t="s">
        <v>2</v>
      </c>
    </row>
    <row r="2" spans="1:9" s="3" customFormat="1" ht="24" customHeight="1">
      <c r="A2" s="84" t="s">
        <v>3</v>
      </c>
      <c r="B2" s="84"/>
      <c r="C2" s="84"/>
      <c r="D2" s="84"/>
      <c r="E2" s="84"/>
      <c r="F2" s="84"/>
      <c r="G2" s="4" t="s">
        <v>4</v>
      </c>
      <c r="H2" s="5">
        <v>45261</v>
      </c>
    </row>
    <row r="3" spans="1:9" s="11" customFormat="1" ht="24" customHeight="1">
      <c r="A3" s="6" t="s">
        <v>5</v>
      </c>
      <c r="B3" s="85" t="s">
        <v>6</v>
      </c>
      <c r="C3" s="85"/>
      <c r="D3" s="85"/>
      <c r="E3" s="7" t="s">
        <v>7</v>
      </c>
      <c r="F3" s="7"/>
      <c r="G3" s="8" t="s">
        <v>8</v>
      </c>
      <c r="H3" s="9"/>
      <c r="I3" s="10"/>
    </row>
    <row r="4" spans="1:9" s="18" customFormat="1" ht="38.85" customHeight="1" thickBot="1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86" t="s">
        <v>15</v>
      </c>
      <c r="H4" s="86"/>
    </row>
    <row r="5" spans="1:9" ht="24" customHeight="1" thickTop="1" thickBot="1">
      <c r="A5" s="19">
        <v>1</v>
      </c>
      <c r="B5" s="20">
        <v>46</v>
      </c>
      <c r="C5" s="21">
        <v>44</v>
      </c>
      <c r="D5" s="22">
        <v>2</v>
      </c>
      <c r="E5" s="23">
        <v>25</v>
      </c>
      <c r="F5" s="24">
        <v>4.5999999999999999E-2</v>
      </c>
      <c r="G5" s="24">
        <v>4.5999999999999999E-2</v>
      </c>
      <c r="H5" s="24"/>
    </row>
    <row r="6" spans="1:9" ht="24" customHeight="1" thickTop="1" thickBot="1">
      <c r="A6" s="26">
        <v>2</v>
      </c>
      <c r="B6" s="20"/>
      <c r="C6" s="20"/>
      <c r="D6" s="27"/>
      <c r="E6" s="23">
        <v>25</v>
      </c>
      <c r="F6" s="24">
        <v>0.05</v>
      </c>
      <c r="G6" s="24">
        <v>0.05</v>
      </c>
      <c r="H6" s="24"/>
    </row>
    <row r="7" spans="1:9" ht="24" customHeight="1" thickTop="1" thickBot="1">
      <c r="A7" s="26">
        <v>3</v>
      </c>
      <c r="B7" s="20">
        <v>46</v>
      </c>
      <c r="C7" s="20">
        <v>44</v>
      </c>
      <c r="D7" s="27">
        <v>2</v>
      </c>
      <c r="E7" s="23">
        <v>25</v>
      </c>
      <c r="F7" s="24">
        <v>4.8000000000000001E-2</v>
      </c>
      <c r="G7" s="24">
        <v>0.05</v>
      </c>
      <c r="H7" s="24"/>
    </row>
    <row r="8" spans="1:9" ht="24" customHeight="1" thickTop="1" thickBot="1">
      <c r="A8" s="26">
        <v>4</v>
      </c>
      <c r="B8" s="20">
        <v>46</v>
      </c>
      <c r="C8" s="20">
        <v>44</v>
      </c>
      <c r="D8" s="27">
        <v>2</v>
      </c>
      <c r="E8" s="23">
        <v>25</v>
      </c>
      <c r="F8" s="24">
        <v>0.05</v>
      </c>
      <c r="G8" s="24">
        <v>0.05</v>
      </c>
      <c r="H8" s="24"/>
    </row>
    <row r="9" spans="1:9" ht="24" customHeight="1" thickTop="1" thickBot="1">
      <c r="A9" s="26">
        <v>5</v>
      </c>
      <c r="B9" s="20">
        <v>46</v>
      </c>
      <c r="C9" s="20">
        <v>44</v>
      </c>
      <c r="D9" s="27">
        <v>2</v>
      </c>
      <c r="E9" s="23">
        <v>25</v>
      </c>
      <c r="F9" s="24">
        <v>0.05</v>
      </c>
      <c r="G9" s="24">
        <v>0.05</v>
      </c>
      <c r="H9" s="24"/>
    </row>
    <row r="10" spans="1:9" ht="24" customHeight="1" thickTop="1" thickBot="1">
      <c r="A10" s="26">
        <v>6</v>
      </c>
      <c r="B10" s="20"/>
      <c r="C10" s="20"/>
      <c r="D10" s="27"/>
      <c r="E10" s="23">
        <v>25</v>
      </c>
      <c r="F10" s="24">
        <v>0.05</v>
      </c>
      <c r="G10" s="24">
        <v>0.05</v>
      </c>
      <c r="H10" s="24"/>
    </row>
    <row r="11" spans="1:9" ht="24" customHeight="1" thickTop="1" thickBot="1">
      <c r="A11" s="26">
        <v>7</v>
      </c>
      <c r="B11" s="20"/>
      <c r="C11" s="20"/>
      <c r="D11" s="27"/>
      <c r="E11" s="23">
        <v>25</v>
      </c>
      <c r="F11" s="24">
        <v>4.7E-2</v>
      </c>
      <c r="G11" s="24">
        <v>4.7E-2</v>
      </c>
      <c r="H11" s="24"/>
    </row>
    <row r="12" spans="1:9" ht="24" customHeight="1" thickTop="1" thickBot="1">
      <c r="A12" s="26">
        <v>8</v>
      </c>
      <c r="B12" s="20">
        <v>46</v>
      </c>
      <c r="C12" s="20">
        <v>44</v>
      </c>
      <c r="D12" s="27">
        <v>2</v>
      </c>
      <c r="E12" s="23">
        <v>25</v>
      </c>
      <c r="F12" s="24">
        <v>0.05</v>
      </c>
      <c r="G12" s="24">
        <v>0.05</v>
      </c>
      <c r="H12" s="24"/>
    </row>
    <row r="13" spans="1:9" ht="24" customHeight="1" thickTop="1" thickBot="1">
      <c r="A13" s="26">
        <v>9</v>
      </c>
      <c r="B13" s="20">
        <v>46</v>
      </c>
      <c r="C13" s="20">
        <v>44</v>
      </c>
      <c r="D13" s="27">
        <v>2</v>
      </c>
      <c r="E13" s="23">
        <v>25</v>
      </c>
      <c r="F13" s="24">
        <v>0.05</v>
      </c>
      <c r="G13" s="24">
        <v>0.05</v>
      </c>
      <c r="H13" s="24"/>
    </row>
    <row r="14" spans="1:9" ht="24" customHeight="1" thickTop="1" thickBot="1">
      <c r="A14" s="26">
        <v>10</v>
      </c>
      <c r="B14" s="20"/>
      <c r="C14" s="20"/>
      <c r="D14" s="27"/>
      <c r="E14" s="23">
        <v>25</v>
      </c>
      <c r="F14" s="24">
        <v>0.05</v>
      </c>
      <c r="G14" s="24">
        <v>0.05</v>
      </c>
      <c r="H14" s="24"/>
    </row>
    <row r="15" spans="1:9" ht="24" customHeight="1" thickTop="1" thickBot="1">
      <c r="A15" s="26">
        <v>11</v>
      </c>
      <c r="B15" s="20">
        <v>46</v>
      </c>
      <c r="C15" s="20">
        <v>44</v>
      </c>
      <c r="D15" s="27">
        <v>2</v>
      </c>
      <c r="E15" s="23">
        <v>25</v>
      </c>
      <c r="F15" s="24">
        <v>0.05</v>
      </c>
      <c r="G15" s="24">
        <v>0.05</v>
      </c>
      <c r="H15" s="24"/>
    </row>
    <row r="16" spans="1:9" ht="24" customHeight="1" thickTop="1" thickBot="1">
      <c r="A16" s="26">
        <v>12</v>
      </c>
      <c r="B16" s="20">
        <v>46</v>
      </c>
      <c r="C16" s="20">
        <v>44</v>
      </c>
      <c r="D16" s="27">
        <v>2</v>
      </c>
      <c r="E16" s="23">
        <v>25</v>
      </c>
      <c r="F16" s="24">
        <v>0.05</v>
      </c>
      <c r="G16" s="24">
        <v>0.05</v>
      </c>
      <c r="H16" s="24"/>
    </row>
    <row r="17" spans="1:8" ht="24" customHeight="1" thickTop="1" thickBot="1">
      <c r="A17" s="26">
        <v>13</v>
      </c>
      <c r="B17" s="20">
        <v>46</v>
      </c>
      <c r="C17" s="20">
        <v>44</v>
      </c>
      <c r="D17" s="27">
        <v>2</v>
      </c>
      <c r="E17" s="23">
        <v>25</v>
      </c>
      <c r="F17" s="24">
        <v>0.05</v>
      </c>
      <c r="G17" s="24">
        <v>0.05</v>
      </c>
      <c r="H17" s="24"/>
    </row>
    <row r="18" spans="1:8" ht="24" customHeight="1" thickTop="1" thickBot="1">
      <c r="A18" s="26">
        <v>14</v>
      </c>
      <c r="B18" s="20">
        <v>46</v>
      </c>
      <c r="C18" s="20">
        <v>44</v>
      </c>
      <c r="D18" s="27">
        <v>2</v>
      </c>
      <c r="E18" s="23">
        <v>25</v>
      </c>
      <c r="F18" s="24">
        <v>0.05</v>
      </c>
      <c r="G18" s="24">
        <v>0.05</v>
      </c>
      <c r="H18" s="24"/>
    </row>
    <row r="19" spans="1:8" ht="24" customHeight="1" thickTop="1" thickBot="1">
      <c r="A19" s="26">
        <v>15</v>
      </c>
      <c r="B19" s="20">
        <v>46</v>
      </c>
      <c r="C19" s="20">
        <v>44</v>
      </c>
      <c r="D19" s="27">
        <v>2</v>
      </c>
      <c r="E19" s="23">
        <v>25</v>
      </c>
      <c r="F19" s="24">
        <v>0.05</v>
      </c>
      <c r="G19" s="24">
        <v>0.05</v>
      </c>
      <c r="H19" s="24"/>
    </row>
    <row r="20" spans="1:8" ht="24" customHeight="1" thickTop="1" thickBot="1">
      <c r="A20" s="26">
        <v>16</v>
      </c>
      <c r="B20" s="20">
        <v>46</v>
      </c>
      <c r="C20" s="20">
        <v>44</v>
      </c>
      <c r="D20" s="27">
        <v>2</v>
      </c>
      <c r="E20" s="23">
        <v>25</v>
      </c>
      <c r="F20" s="24">
        <v>0.05</v>
      </c>
      <c r="G20" s="24">
        <v>0.05</v>
      </c>
      <c r="H20" s="24"/>
    </row>
    <row r="21" spans="1:8" ht="24" customHeight="1" thickTop="1" thickBot="1">
      <c r="A21" s="26">
        <v>17</v>
      </c>
      <c r="B21" s="20">
        <v>46</v>
      </c>
      <c r="C21" s="20">
        <v>44</v>
      </c>
      <c r="D21" s="27">
        <v>2</v>
      </c>
      <c r="E21" s="23">
        <v>25</v>
      </c>
      <c r="F21" s="24">
        <v>0.05</v>
      </c>
      <c r="G21" s="24">
        <v>0.05</v>
      </c>
      <c r="H21" s="24"/>
    </row>
    <row r="22" spans="1:8" ht="24" customHeight="1" thickTop="1" thickBot="1">
      <c r="A22" s="26">
        <v>18</v>
      </c>
      <c r="B22" s="20"/>
      <c r="C22" s="20"/>
      <c r="D22" s="27"/>
      <c r="E22" s="23">
        <v>25</v>
      </c>
      <c r="F22" s="24">
        <v>0.05</v>
      </c>
      <c r="G22" s="24">
        <v>0.05</v>
      </c>
      <c r="H22" s="24"/>
    </row>
    <row r="23" spans="1:8" ht="24" customHeight="1" thickTop="1" thickBot="1">
      <c r="A23" s="26">
        <v>19</v>
      </c>
      <c r="B23" s="20"/>
      <c r="C23" s="20"/>
      <c r="D23" s="27"/>
      <c r="E23" s="23">
        <v>25</v>
      </c>
      <c r="F23" s="24">
        <v>0.05</v>
      </c>
      <c r="G23" s="24">
        <v>0.05</v>
      </c>
      <c r="H23" s="24"/>
    </row>
    <row r="24" spans="1:8" ht="24" customHeight="1" thickTop="1" thickBot="1">
      <c r="A24" s="26">
        <v>20</v>
      </c>
      <c r="B24" s="20">
        <v>46</v>
      </c>
      <c r="C24" s="20">
        <v>44</v>
      </c>
      <c r="D24" s="27">
        <v>2</v>
      </c>
      <c r="E24" s="23">
        <v>25</v>
      </c>
      <c r="F24" s="24">
        <v>0.05</v>
      </c>
      <c r="G24" s="24">
        <v>0.05</v>
      </c>
      <c r="H24" s="24"/>
    </row>
    <row r="25" spans="1:8" ht="24" customHeight="1" thickTop="1" thickBot="1">
      <c r="A25" s="26">
        <v>21</v>
      </c>
      <c r="B25" s="20">
        <v>46</v>
      </c>
      <c r="C25" s="20">
        <v>44</v>
      </c>
      <c r="D25" s="27">
        <v>2</v>
      </c>
      <c r="E25" s="23">
        <v>25</v>
      </c>
      <c r="F25" s="28">
        <v>0.05</v>
      </c>
      <c r="G25" s="28">
        <v>0.05</v>
      </c>
      <c r="H25" s="28"/>
    </row>
    <row r="26" spans="1:8" ht="24" customHeight="1" thickTop="1" thickBot="1">
      <c r="A26" s="26">
        <v>22</v>
      </c>
      <c r="B26" s="20">
        <v>46</v>
      </c>
      <c r="C26" s="20">
        <v>44</v>
      </c>
      <c r="D26" s="27">
        <v>2</v>
      </c>
      <c r="E26" s="23">
        <v>25</v>
      </c>
      <c r="F26" s="24">
        <v>0.05</v>
      </c>
      <c r="G26" s="24">
        <v>0.05</v>
      </c>
      <c r="H26" s="24"/>
    </row>
    <row r="27" spans="1:8" ht="24" customHeight="1" thickTop="1" thickBot="1">
      <c r="A27" s="26">
        <v>23</v>
      </c>
      <c r="B27" s="20"/>
      <c r="C27" s="20"/>
      <c r="D27" s="27"/>
      <c r="E27" s="23">
        <v>25</v>
      </c>
      <c r="F27" s="24">
        <v>0.05</v>
      </c>
      <c r="G27" s="24">
        <v>0.05</v>
      </c>
      <c r="H27" s="24"/>
    </row>
    <row r="28" spans="1:8" ht="24" customHeight="1" thickTop="1" thickBot="1">
      <c r="A28" s="26">
        <v>24</v>
      </c>
      <c r="B28" s="20">
        <v>46</v>
      </c>
      <c r="C28" s="20">
        <v>44</v>
      </c>
      <c r="D28" s="27">
        <v>2</v>
      </c>
      <c r="E28" s="23">
        <v>25</v>
      </c>
      <c r="F28" s="24">
        <v>0.05</v>
      </c>
      <c r="G28" s="24">
        <v>0.05</v>
      </c>
      <c r="H28" s="24"/>
    </row>
    <row r="29" spans="1:8" ht="24" customHeight="1" thickTop="1" thickBot="1">
      <c r="A29" s="26">
        <v>25</v>
      </c>
      <c r="B29" s="20">
        <v>46</v>
      </c>
      <c r="C29" s="20">
        <v>44</v>
      </c>
      <c r="D29" s="27">
        <v>2</v>
      </c>
      <c r="E29" s="23">
        <v>25</v>
      </c>
      <c r="F29" s="24">
        <v>0.05</v>
      </c>
      <c r="G29" s="24">
        <v>0.05</v>
      </c>
      <c r="H29" s="24"/>
    </row>
    <row r="30" spans="1:8" ht="24" customHeight="1" thickTop="1" thickBot="1">
      <c r="A30" s="26">
        <v>26</v>
      </c>
      <c r="B30" s="20"/>
      <c r="C30" s="20"/>
      <c r="D30" s="27"/>
      <c r="E30" s="23">
        <v>25</v>
      </c>
      <c r="F30" s="24">
        <v>0.05</v>
      </c>
      <c r="G30" s="24">
        <v>0.05</v>
      </c>
      <c r="H30" s="24"/>
    </row>
    <row r="31" spans="1:8" ht="24" customHeight="1" thickTop="1" thickBot="1">
      <c r="A31" s="26">
        <v>27</v>
      </c>
      <c r="B31" s="20">
        <v>46</v>
      </c>
      <c r="C31" s="20">
        <v>44</v>
      </c>
      <c r="D31" s="27">
        <v>2</v>
      </c>
      <c r="E31" s="23">
        <v>25</v>
      </c>
      <c r="F31" s="24">
        <v>0.05</v>
      </c>
      <c r="G31" s="24">
        <v>0.05</v>
      </c>
      <c r="H31" s="24"/>
    </row>
    <row r="32" spans="1:8" ht="24" customHeight="1" thickTop="1" thickBot="1">
      <c r="A32" s="26">
        <v>28</v>
      </c>
      <c r="B32" s="20">
        <v>46</v>
      </c>
      <c r="C32" s="20">
        <v>44</v>
      </c>
      <c r="D32" s="27">
        <v>2</v>
      </c>
      <c r="E32" s="23">
        <v>25</v>
      </c>
      <c r="F32" s="24">
        <v>0.05</v>
      </c>
      <c r="G32" s="24">
        <v>0.05</v>
      </c>
      <c r="H32" s="24"/>
    </row>
    <row r="33" spans="1:9" ht="24" customHeight="1" thickTop="1" thickBot="1">
      <c r="A33" s="26">
        <v>29</v>
      </c>
      <c r="B33" s="20">
        <v>46</v>
      </c>
      <c r="C33" s="20">
        <v>44</v>
      </c>
      <c r="D33" s="27">
        <v>2</v>
      </c>
      <c r="E33" s="23">
        <v>25</v>
      </c>
      <c r="F33" s="28">
        <v>0.05</v>
      </c>
      <c r="G33" s="28">
        <v>0.05</v>
      </c>
      <c r="H33" s="28"/>
    </row>
    <row r="34" spans="1:9" ht="24" customHeight="1" thickTop="1" thickBot="1">
      <c r="A34" s="26">
        <v>30</v>
      </c>
      <c r="B34" s="20">
        <v>46</v>
      </c>
      <c r="C34" s="20">
        <v>44</v>
      </c>
      <c r="D34" s="27">
        <v>2</v>
      </c>
      <c r="E34" s="23">
        <v>25</v>
      </c>
      <c r="F34" s="28">
        <v>0.05</v>
      </c>
      <c r="G34" s="28">
        <v>0.05</v>
      </c>
      <c r="H34" s="28"/>
    </row>
    <row r="35" spans="1:9" ht="24" customHeight="1" thickTop="1" thickBot="1">
      <c r="A35" s="29">
        <v>31</v>
      </c>
      <c r="B35" s="20">
        <v>46</v>
      </c>
      <c r="C35" s="20">
        <v>44</v>
      </c>
      <c r="D35" s="30">
        <v>2</v>
      </c>
      <c r="E35" s="23">
        <v>25</v>
      </c>
      <c r="F35" s="31">
        <v>0.05</v>
      </c>
      <c r="G35" s="31">
        <v>0.05</v>
      </c>
      <c r="H35" s="31"/>
    </row>
    <row r="36" spans="1:9" s="18" customFormat="1" ht="24" customHeight="1" thickTop="1">
      <c r="A36" s="87" t="s">
        <v>16</v>
      </c>
      <c r="B36" s="87"/>
      <c r="C36" s="87"/>
      <c r="D36" s="87"/>
      <c r="E36" s="87"/>
      <c r="F36" s="88"/>
      <c r="G36" s="88"/>
      <c r="H36" s="88"/>
    </row>
    <row r="37" spans="1:9" s="34" customFormat="1" ht="28.5" customHeight="1">
      <c r="A37" s="89" t="s">
        <v>17</v>
      </c>
      <c r="B37" s="89"/>
      <c r="C37" s="89"/>
      <c r="D37" s="89"/>
      <c r="E37" s="32" t="s">
        <v>18</v>
      </c>
      <c r="F37" s="33" t="s">
        <v>19</v>
      </c>
      <c r="G37" s="90" t="s">
        <v>20</v>
      </c>
      <c r="H37" s="90"/>
    </row>
    <row r="38" spans="1:9" s="34" customFormat="1" ht="24" customHeight="1" thickBot="1">
      <c r="A38" s="91" t="s">
        <v>21</v>
      </c>
      <c r="B38" s="91"/>
      <c r="C38" s="91"/>
      <c r="D38" s="91"/>
      <c r="E38" s="35" t="s">
        <v>18</v>
      </c>
      <c r="F38" s="36" t="s">
        <v>18</v>
      </c>
      <c r="G38" s="92" t="s">
        <v>22</v>
      </c>
      <c r="H38" s="92"/>
    </row>
    <row r="39" spans="1:9" s="18" customFormat="1" ht="24" customHeight="1" thickTop="1" thickBot="1">
      <c r="A39" s="93" t="s">
        <v>23</v>
      </c>
      <c r="B39" s="93"/>
      <c r="C39" s="93"/>
      <c r="D39" s="93"/>
      <c r="E39" s="93"/>
      <c r="F39" s="94" t="s">
        <v>24</v>
      </c>
      <c r="G39" s="94"/>
      <c r="H39" s="94"/>
    </row>
    <row r="40" spans="1:9" s="18" customFormat="1" ht="24" customHeight="1" thickTop="1" thickBot="1">
      <c r="A40" s="95" t="s">
        <v>25</v>
      </c>
      <c r="B40" s="95"/>
      <c r="C40" s="95"/>
      <c r="D40" s="95"/>
      <c r="E40" s="95"/>
      <c r="F40" s="94" t="s">
        <v>19</v>
      </c>
      <c r="G40" s="94"/>
      <c r="H40" s="37">
        <v>45261</v>
      </c>
    </row>
    <row r="41" spans="1:9" s="18" customFormat="1" ht="27.75" customHeight="1" thickTop="1" thickBot="1">
      <c r="A41" s="96" t="s">
        <v>26</v>
      </c>
      <c r="B41" s="96"/>
      <c r="C41" s="96"/>
      <c r="D41" s="96"/>
      <c r="E41" s="96"/>
      <c r="F41" s="97"/>
      <c r="G41" s="97"/>
      <c r="H41" s="38" t="s">
        <v>27</v>
      </c>
      <c r="I41" s="39"/>
    </row>
    <row r="42" spans="1:9" s="18" customFormat="1" ht="24" customHeight="1" thickTop="1">
      <c r="A42" s="98" t="s">
        <v>28</v>
      </c>
      <c r="B42" s="98"/>
      <c r="C42" s="98"/>
      <c r="D42" s="98"/>
      <c r="E42" s="98"/>
      <c r="F42" s="98"/>
      <c r="G42" s="98"/>
      <c r="H42" s="98"/>
      <c r="I42" s="98"/>
    </row>
    <row r="43" spans="1:9" s="18" customFormat="1" ht="24" customHeight="1">
      <c r="A43" s="99" t="s">
        <v>29</v>
      </c>
      <c r="B43" s="99"/>
      <c r="C43" s="99"/>
      <c r="D43" s="99"/>
      <c r="E43" s="99"/>
      <c r="F43" s="99"/>
      <c r="G43" s="99"/>
      <c r="H43" s="99"/>
      <c r="I43" s="99"/>
    </row>
    <row r="44" spans="1:9" ht="24" customHeight="1">
      <c r="A44" s="100" t="s">
        <v>30</v>
      </c>
      <c r="B44" s="100"/>
      <c r="C44" s="100"/>
      <c r="D44" s="100"/>
      <c r="E44" s="100"/>
      <c r="F44" s="100"/>
      <c r="G44" s="100"/>
      <c r="H44" s="100"/>
    </row>
    <row r="45" spans="1:9" ht="24" customHeight="1">
      <c r="A45" s="101" t="s">
        <v>0</v>
      </c>
      <c r="B45" s="101"/>
      <c r="C45" s="101"/>
      <c r="D45" s="101"/>
      <c r="E45" s="101"/>
      <c r="F45" s="101"/>
      <c r="G45" s="101"/>
      <c r="H45" s="40" t="s">
        <v>31</v>
      </c>
      <c r="I45" s="41"/>
    </row>
    <row r="46" spans="1:9" ht="41.45" customHeight="1">
      <c r="A46" s="42" t="s">
        <v>5</v>
      </c>
      <c r="B46" s="102" t="s">
        <v>6</v>
      </c>
      <c r="C46" s="102"/>
      <c r="D46" s="43" t="s">
        <v>32</v>
      </c>
      <c r="E46" s="44" t="s">
        <v>33</v>
      </c>
      <c r="F46" s="45" t="s">
        <v>4</v>
      </c>
      <c r="G46" s="46">
        <v>45261</v>
      </c>
      <c r="H46" s="47" t="s">
        <v>34</v>
      </c>
      <c r="I46" s="2">
        <v>1</v>
      </c>
    </row>
    <row r="47" spans="1:9" ht="24" customHeight="1" thickBot="1">
      <c r="A47" s="48"/>
    </row>
    <row r="48" spans="1:9" ht="95.45" customHeight="1" thickTop="1">
      <c r="A48" s="49" t="s">
        <v>35</v>
      </c>
      <c r="B48" s="50" t="s">
        <v>36</v>
      </c>
      <c r="C48" s="51" t="s">
        <v>37</v>
      </c>
      <c r="D48" s="52" t="s">
        <v>38</v>
      </c>
      <c r="E48" s="53" t="s">
        <v>39</v>
      </c>
      <c r="F48" s="54" t="s">
        <v>40</v>
      </c>
      <c r="G48" s="55" t="s">
        <v>41</v>
      </c>
      <c r="H48" s="55" t="s">
        <v>42</v>
      </c>
      <c r="I48" s="55" t="s">
        <v>43</v>
      </c>
    </row>
    <row r="49" spans="1:9" ht="24" customHeight="1" thickBot="1">
      <c r="A49" s="56"/>
      <c r="B49" s="57" t="s">
        <v>44</v>
      </c>
      <c r="C49" s="58" t="s">
        <v>45</v>
      </c>
      <c r="D49" s="59" t="s">
        <v>46</v>
      </c>
      <c r="E49" s="57" t="s">
        <v>47</v>
      </c>
      <c r="F49" s="58"/>
      <c r="G49" s="60" t="s">
        <v>48</v>
      </c>
      <c r="H49" s="61" t="s">
        <v>49</v>
      </c>
      <c r="I49" s="61" t="s">
        <v>50</v>
      </c>
    </row>
    <row r="50" spans="1:9" ht="24" customHeight="1" thickTop="1">
      <c r="A50" s="19">
        <v>1</v>
      </c>
      <c r="B50" s="62">
        <v>3</v>
      </c>
      <c r="C50" s="63">
        <v>207</v>
      </c>
      <c r="D50" s="64">
        <f t="shared" ref="D50:D80" si="0">IF(B50="","",B50*C50)</f>
        <v>621</v>
      </c>
      <c r="E50" s="65">
        <v>8.9</v>
      </c>
      <c r="F50" s="66">
        <v>7.7</v>
      </c>
      <c r="G50" s="64">
        <f t="shared" ref="G50:G80" si="1">IF(B50="","",IF(E50&lt;12.5,(0.353*$I$46)*(12.006+EXP(2.46-0.073*E50+0.125*B50+0.389*F50)),(0.361*$I$46)*(-2.261+EXP(2.69-0.065*E50+0.111*B50+0.361*F50))))</f>
        <v>66.99779479225019</v>
      </c>
      <c r="H50" s="67" t="s">
        <v>18</v>
      </c>
      <c r="I50" s="67">
        <v>2.5</v>
      </c>
    </row>
    <row r="51" spans="1:9" ht="24" customHeight="1">
      <c r="A51" s="26">
        <v>2</v>
      </c>
      <c r="B51" s="68">
        <v>2.5</v>
      </c>
      <c r="C51" s="63">
        <v>207</v>
      </c>
      <c r="D51" s="69">
        <f t="shared" si="0"/>
        <v>517.5</v>
      </c>
      <c r="E51" s="70">
        <v>8.6</v>
      </c>
      <c r="F51" s="71">
        <v>7.7</v>
      </c>
      <c r="G51" s="69">
        <f t="shared" si="1"/>
        <v>64.500784217427011</v>
      </c>
      <c r="H51" s="72" t="s">
        <v>18</v>
      </c>
      <c r="I51" s="72">
        <v>0</v>
      </c>
    </row>
    <row r="52" spans="1:9" ht="24" customHeight="1">
      <c r="A52" s="26">
        <v>3</v>
      </c>
      <c r="B52" s="68">
        <v>1.8</v>
      </c>
      <c r="C52" s="63">
        <v>207</v>
      </c>
      <c r="D52" s="69">
        <f t="shared" si="0"/>
        <v>372.6</v>
      </c>
      <c r="E52" s="70">
        <v>8.6</v>
      </c>
      <c r="F52" s="71">
        <v>7.7</v>
      </c>
      <c r="G52" s="69">
        <f t="shared" si="1"/>
        <v>59.451910044404414</v>
      </c>
      <c r="H52" s="72" t="s">
        <v>18</v>
      </c>
      <c r="I52" s="72">
        <v>2.5</v>
      </c>
    </row>
    <row r="53" spans="1:9" ht="24" customHeight="1">
      <c r="A53" s="26">
        <v>4</v>
      </c>
      <c r="B53" s="68">
        <v>0.9</v>
      </c>
      <c r="C53" s="63">
        <v>207</v>
      </c>
      <c r="D53" s="69">
        <f t="shared" si="0"/>
        <v>186.3</v>
      </c>
      <c r="E53" s="70">
        <v>9.3000000000000007</v>
      </c>
      <c r="F53" s="71">
        <v>7.6</v>
      </c>
      <c r="G53" s="69">
        <f t="shared" si="1"/>
        <v>49.330475615648169</v>
      </c>
      <c r="H53" s="72" t="str">
        <f t="shared" ref="H53:H80" si="2">IF(D53="","",IF(D53&gt;=G53,"YES","NO"))</f>
        <v>YES</v>
      </c>
      <c r="I53" s="72">
        <v>2.5</v>
      </c>
    </row>
    <row r="54" spans="1:9" ht="24" customHeight="1">
      <c r="A54" s="26">
        <v>5</v>
      </c>
      <c r="B54" s="68">
        <v>1</v>
      </c>
      <c r="C54" s="63">
        <v>207</v>
      </c>
      <c r="D54" s="69">
        <f t="shared" si="0"/>
        <v>207</v>
      </c>
      <c r="E54" s="70">
        <v>9.1</v>
      </c>
      <c r="F54" s="71">
        <v>7.7</v>
      </c>
      <c r="G54" s="69">
        <f t="shared" si="1"/>
        <v>52.406979145038861</v>
      </c>
      <c r="H54" s="72" t="str">
        <f t="shared" si="2"/>
        <v>YES</v>
      </c>
      <c r="I54" s="72">
        <v>2.5</v>
      </c>
    </row>
    <row r="55" spans="1:9" ht="24" customHeight="1">
      <c r="A55" s="26">
        <v>6</v>
      </c>
      <c r="B55" s="68">
        <v>1.5</v>
      </c>
      <c r="C55" s="63">
        <v>207</v>
      </c>
      <c r="D55" s="69">
        <f t="shared" si="0"/>
        <v>310.5</v>
      </c>
      <c r="E55" s="70">
        <v>9.1</v>
      </c>
      <c r="F55" s="71">
        <v>7.7</v>
      </c>
      <c r="G55" s="69">
        <f t="shared" si="1"/>
        <v>55.513603781277638</v>
      </c>
      <c r="H55" s="72" t="str">
        <f t="shared" si="2"/>
        <v>YES</v>
      </c>
      <c r="I55" s="72">
        <v>0</v>
      </c>
    </row>
    <row r="56" spans="1:9" ht="24" customHeight="1">
      <c r="A56" s="26">
        <v>7</v>
      </c>
      <c r="B56" s="68">
        <v>1.4</v>
      </c>
      <c r="C56" s="63">
        <v>207</v>
      </c>
      <c r="D56" s="69">
        <f t="shared" si="0"/>
        <v>289.79999999999995</v>
      </c>
      <c r="E56" s="70">
        <v>8.1999999999999993</v>
      </c>
      <c r="F56" s="71">
        <v>7.9</v>
      </c>
      <c r="G56" s="69">
        <f t="shared" si="1"/>
        <v>62.690519761777587</v>
      </c>
      <c r="H56" s="72" t="str">
        <f t="shared" si="2"/>
        <v>YES</v>
      </c>
      <c r="I56" s="72">
        <v>0</v>
      </c>
    </row>
    <row r="57" spans="1:9" ht="24" customHeight="1">
      <c r="A57" s="26">
        <v>8</v>
      </c>
      <c r="B57" s="68">
        <v>3.2</v>
      </c>
      <c r="C57" s="63">
        <v>207</v>
      </c>
      <c r="D57" s="69">
        <f t="shared" si="0"/>
        <v>662.40000000000009</v>
      </c>
      <c r="E57" s="70">
        <v>8.9</v>
      </c>
      <c r="F57" s="71">
        <v>7.9</v>
      </c>
      <c r="G57" s="69">
        <f t="shared" si="1"/>
        <v>73.792768239362587</v>
      </c>
      <c r="H57" s="72" t="str">
        <f t="shared" si="2"/>
        <v>YES</v>
      </c>
      <c r="I57" s="72">
        <v>2.5</v>
      </c>
    </row>
    <row r="58" spans="1:9" ht="24" customHeight="1">
      <c r="A58" s="26">
        <v>9</v>
      </c>
      <c r="B58" s="68">
        <v>3.5</v>
      </c>
      <c r="C58" s="63">
        <v>207</v>
      </c>
      <c r="D58" s="69">
        <f t="shared" si="0"/>
        <v>724.5</v>
      </c>
      <c r="E58" s="70">
        <v>8.5</v>
      </c>
      <c r="F58" s="71">
        <v>7.5</v>
      </c>
      <c r="G58" s="69">
        <f t="shared" si="1"/>
        <v>67.876245387558754</v>
      </c>
      <c r="H58" s="72" t="str">
        <f t="shared" si="2"/>
        <v>YES</v>
      </c>
      <c r="I58" s="72">
        <v>2.5</v>
      </c>
    </row>
    <row r="59" spans="1:9" ht="24" customHeight="1">
      <c r="A59" s="26">
        <v>10</v>
      </c>
      <c r="B59" s="68">
        <v>1.5</v>
      </c>
      <c r="C59" s="63">
        <v>207</v>
      </c>
      <c r="D59" s="69">
        <f t="shared" si="0"/>
        <v>310.5</v>
      </c>
      <c r="E59" s="70">
        <v>7.4</v>
      </c>
      <c r="F59" s="71">
        <v>7.6</v>
      </c>
      <c r="G59" s="69">
        <f t="shared" si="1"/>
        <v>60.073780489187044</v>
      </c>
      <c r="H59" s="72" t="str">
        <f t="shared" si="2"/>
        <v>YES</v>
      </c>
      <c r="I59" s="72">
        <v>0</v>
      </c>
    </row>
    <row r="60" spans="1:9" ht="24" customHeight="1">
      <c r="A60" s="26">
        <v>11</v>
      </c>
      <c r="B60" s="68">
        <v>1.5</v>
      </c>
      <c r="C60" s="63">
        <v>207</v>
      </c>
      <c r="D60" s="69">
        <f t="shared" si="0"/>
        <v>310.5</v>
      </c>
      <c r="E60" s="70">
        <v>8.9</v>
      </c>
      <c r="F60" s="71">
        <v>7.6</v>
      </c>
      <c r="G60" s="69">
        <f t="shared" si="1"/>
        <v>54.282626424400796</v>
      </c>
      <c r="H60" s="72" t="str">
        <f t="shared" si="2"/>
        <v>YES</v>
      </c>
      <c r="I60" s="72">
        <v>2.5</v>
      </c>
    </row>
    <row r="61" spans="1:9" ht="24" customHeight="1">
      <c r="A61" s="26">
        <v>12</v>
      </c>
      <c r="B61" s="68">
        <v>1.5</v>
      </c>
      <c r="C61" s="63">
        <v>207</v>
      </c>
      <c r="D61" s="69">
        <f t="shared" si="0"/>
        <v>310.5</v>
      </c>
      <c r="E61" s="70">
        <v>8.6</v>
      </c>
      <c r="F61" s="71">
        <v>7.7</v>
      </c>
      <c r="G61" s="69">
        <f t="shared" si="1"/>
        <v>57.419734278368665</v>
      </c>
      <c r="H61" s="72" t="str">
        <f t="shared" si="2"/>
        <v>YES</v>
      </c>
      <c r="I61" s="72">
        <v>2.5</v>
      </c>
    </row>
    <row r="62" spans="1:9" ht="24" customHeight="1">
      <c r="A62" s="26">
        <v>13</v>
      </c>
      <c r="B62" s="68">
        <v>1.8</v>
      </c>
      <c r="C62" s="63">
        <v>207</v>
      </c>
      <c r="D62" s="69">
        <f t="shared" si="0"/>
        <v>372.6</v>
      </c>
      <c r="E62" s="70">
        <v>8.5</v>
      </c>
      <c r="F62" s="71">
        <v>7.7</v>
      </c>
      <c r="G62" s="69">
        <f t="shared" si="1"/>
        <v>59.856445484211029</v>
      </c>
      <c r="H62" s="72" t="str">
        <f t="shared" si="2"/>
        <v>YES</v>
      </c>
      <c r="I62" s="72">
        <v>0</v>
      </c>
    </row>
    <row r="63" spans="1:9" ht="24" customHeight="1">
      <c r="A63" s="26">
        <v>14</v>
      </c>
      <c r="B63" s="68">
        <v>2.5</v>
      </c>
      <c r="C63" s="63">
        <v>207</v>
      </c>
      <c r="D63" s="69">
        <f t="shared" si="0"/>
        <v>517.5</v>
      </c>
      <c r="E63" s="70">
        <v>8.3000000000000007</v>
      </c>
      <c r="F63" s="71">
        <v>7.6</v>
      </c>
      <c r="G63" s="69">
        <f t="shared" si="1"/>
        <v>63.484977710924802</v>
      </c>
      <c r="H63" s="72" t="str">
        <f t="shared" si="2"/>
        <v>YES</v>
      </c>
      <c r="I63" s="72">
        <v>2.5</v>
      </c>
    </row>
    <row r="64" spans="1:9" ht="24" customHeight="1">
      <c r="A64" s="26">
        <v>15</v>
      </c>
      <c r="B64" s="68">
        <v>3.5</v>
      </c>
      <c r="C64" s="63">
        <v>207</v>
      </c>
      <c r="D64" s="69">
        <f t="shared" si="0"/>
        <v>724.5</v>
      </c>
      <c r="E64" s="70">
        <v>8.1</v>
      </c>
      <c r="F64" s="71">
        <v>7.6</v>
      </c>
      <c r="G64" s="69">
        <f t="shared" si="1"/>
        <v>72.360973797172676</v>
      </c>
      <c r="H64" s="72" t="str">
        <f t="shared" si="2"/>
        <v>YES</v>
      </c>
      <c r="I64" s="72">
        <v>2.5</v>
      </c>
    </row>
    <row r="65" spans="1:9" ht="24" customHeight="1">
      <c r="A65" s="26">
        <v>16</v>
      </c>
      <c r="B65" s="68">
        <v>3.5</v>
      </c>
      <c r="C65" s="63">
        <v>207</v>
      </c>
      <c r="D65" s="69">
        <f t="shared" si="0"/>
        <v>724.5</v>
      </c>
      <c r="E65" s="70">
        <v>8.1999999999999993</v>
      </c>
      <c r="F65" s="71">
        <v>7.8</v>
      </c>
      <c r="G65" s="69">
        <f t="shared" si="1"/>
        <v>77.336978467267699</v>
      </c>
      <c r="H65" s="72" t="str">
        <f t="shared" si="2"/>
        <v>YES</v>
      </c>
      <c r="I65" s="72">
        <v>2.5</v>
      </c>
    </row>
    <row r="66" spans="1:9" ht="24" customHeight="1">
      <c r="A66" s="26">
        <v>17</v>
      </c>
      <c r="B66" s="68">
        <v>2.5</v>
      </c>
      <c r="C66" s="63">
        <v>207</v>
      </c>
      <c r="D66" s="69">
        <f t="shared" si="0"/>
        <v>517.5</v>
      </c>
      <c r="E66" s="70">
        <v>8</v>
      </c>
      <c r="F66" s="71">
        <v>7.6</v>
      </c>
      <c r="G66" s="69">
        <f t="shared" si="1"/>
        <v>64.796795918289618</v>
      </c>
      <c r="H66" s="72" t="str">
        <f t="shared" si="2"/>
        <v>YES</v>
      </c>
      <c r="I66" s="72">
        <v>2.5</v>
      </c>
    </row>
    <row r="67" spans="1:9" ht="24" customHeight="1">
      <c r="A67" s="26">
        <v>18</v>
      </c>
      <c r="B67" s="68">
        <v>2.8</v>
      </c>
      <c r="C67" s="63">
        <v>207</v>
      </c>
      <c r="D67" s="69">
        <f t="shared" si="0"/>
        <v>579.59999999999991</v>
      </c>
      <c r="E67" s="70">
        <v>8.1</v>
      </c>
      <c r="F67" s="71">
        <v>7.6</v>
      </c>
      <c r="G67" s="69">
        <f t="shared" si="1"/>
        <v>66.653564072121029</v>
      </c>
      <c r="H67" s="72" t="str">
        <f t="shared" si="2"/>
        <v>YES</v>
      </c>
      <c r="I67" s="72">
        <v>0</v>
      </c>
    </row>
    <row r="68" spans="1:9" ht="24" customHeight="1">
      <c r="A68" s="26">
        <v>19</v>
      </c>
      <c r="B68" s="68">
        <v>2.5</v>
      </c>
      <c r="C68" s="63">
        <v>207</v>
      </c>
      <c r="D68" s="69">
        <f t="shared" si="0"/>
        <v>517.5</v>
      </c>
      <c r="E68" s="70">
        <v>8</v>
      </c>
      <c r="F68" s="71">
        <v>7.6</v>
      </c>
      <c r="G68" s="69">
        <f t="shared" si="1"/>
        <v>64.796795918289618</v>
      </c>
      <c r="H68" s="72" t="str">
        <f t="shared" si="2"/>
        <v>YES</v>
      </c>
      <c r="I68" s="72">
        <v>0</v>
      </c>
    </row>
    <row r="69" spans="1:9" ht="24" customHeight="1">
      <c r="A69" s="26">
        <v>20</v>
      </c>
      <c r="B69" s="68">
        <v>2</v>
      </c>
      <c r="C69" s="63">
        <v>207</v>
      </c>
      <c r="D69" s="69">
        <f t="shared" si="0"/>
        <v>414</v>
      </c>
      <c r="E69" s="70">
        <v>8.9</v>
      </c>
      <c r="F69" s="71">
        <v>7.7</v>
      </c>
      <c r="G69" s="69">
        <f t="shared" si="1"/>
        <v>59.623338376371109</v>
      </c>
      <c r="H69" s="72" t="str">
        <f t="shared" si="2"/>
        <v>YES</v>
      </c>
      <c r="I69" s="72">
        <v>2.5</v>
      </c>
    </row>
    <row r="70" spans="1:9" ht="24" customHeight="1">
      <c r="A70" s="26">
        <v>21</v>
      </c>
      <c r="B70" s="68">
        <v>3.5</v>
      </c>
      <c r="C70" s="63">
        <v>207</v>
      </c>
      <c r="D70" s="69">
        <f t="shared" si="0"/>
        <v>724.5</v>
      </c>
      <c r="E70" s="70">
        <v>8.9</v>
      </c>
      <c r="F70" s="71">
        <v>7.7</v>
      </c>
      <c r="G70" s="69">
        <f t="shared" si="1"/>
        <v>71.045446188826105</v>
      </c>
      <c r="H70" s="72" t="str">
        <f t="shared" si="2"/>
        <v>YES</v>
      </c>
      <c r="I70" s="72">
        <v>2.5</v>
      </c>
    </row>
    <row r="71" spans="1:9" ht="24" customHeight="1">
      <c r="A71" s="26">
        <v>22</v>
      </c>
      <c r="B71" s="68">
        <v>2.5</v>
      </c>
      <c r="C71" s="63">
        <v>207</v>
      </c>
      <c r="D71" s="69">
        <f t="shared" si="0"/>
        <v>517.5</v>
      </c>
      <c r="E71" s="70">
        <v>7.4</v>
      </c>
      <c r="F71" s="71">
        <v>7.8</v>
      </c>
      <c r="G71" s="69">
        <f t="shared" si="1"/>
        <v>72.62717168325382</v>
      </c>
      <c r="H71" s="72" t="str">
        <f t="shared" si="2"/>
        <v>YES</v>
      </c>
      <c r="I71" s="72">
        <v>2.5</v>
      </c>
    </row>
    <row r="72" spans="1:9" ht="24" customHeight="1">
      <c r="A72" s="26">
        <v>23</v>
      </c>
      <c r="B72" s="68">
        <v>3.5</v>
      </c>
      <c r="C72" s="63">
        <v>207</v>
      </c>
      <c r="D72" s="69">
        <f t="shared" si="0"/>
        <v>724.5</v>
      </c>
      <c r="E72" s="70">
        <v>6.5</v>
      </c>
      <c r="F72" s="71">
        <v>7.6</v>
      </c>
      <c r="G72" s="69">
        <f t="shared" si="1"/>
        <v>80.801029693909356</v>
      </c>
      <c r="H72" s="72" t="str">
        <f t="shared" si="2"/>
        <v>YES</v>
      </c>
      <c r="I72" s="72">
        <v>0</v>
      </c>
    </row>
    <row r="73" spans="1:9" ht="24" customHeight="1">
      <c r="A73" s="26">
        <v>24</v>
      </c>
      <c r="B73" s="68">
        <v>2.8</v>
      </c>
      <c r="C73" s="63">
        <v>207</v>
      </c>
      <c r="D73" s="69">
        <f t="shared" si="0"/>
        <v>579.59999999999991</v>
      </c>
      <c r="E73" s="70">
        <v>7.3</v>
      </c>
      <c r="F73" s="71">
        <v>7.7</v>
      </c>
      <c r="G73" s="69">
        <f t="shared" si="1"/>
        <v>73.031859755867231</v>
      </c>
      <c r="H73" s="72" t="str">
        <f t="shared" si="2"/>
        <v>YES</v>
      </c>
      <c r="I73" s="72">
        <v>2.5</v>
      </c>
    </row>
    <row r="74" spans="1:9" ht="24" customHeight="1">
      <c r="A74" s="26">
        <v>25</v>
      </c>
      <c r="B74" s="68">
        <v>2.8</v>
      </c>
      <c r="C74" s="63">
        <v>207</v>
      </c>
      <c r="D74" s="69">
        <f t="shared" si="0"/>
        <v>579.59999999999991</v>
      </c>
      <c r="E74" s="70">
        <v>8.1999999999999993</v>
      </c>
      <c r="F74" s="71">
        <v>7.6</v>
      </c>
      <c r="G74" s="69">
        <f t="shared" si="1"/>
        <v>66.199590335951427</v>
      </c>
      <c r="H74" s="72" t="str">
        <f t="shared" si="2"/>
        <v>YES</v>
      </c>
      <c r="I74" s="72">
        <v>2.5</v>
      </c>
    </row>
    <row r="75" spans="1:9" ht="24" customHeight="1">
      <c r="A75" s="26">
        <v>26</v>
      </c>
      <c r="B75" s="68">
        <v>2.5</v>
      </c>
      <c r="C75" s="63">
        <v>207</v>
      </c>
      <c r="D75" s="69">
        <f t="shared" si="0"/>
        <v>517.5</v>
      </c>
      <c r="E75" s="70">
        <v>8.5</v>
      </c>
      <c r="F75" s="71">
        <v>7.7</v>
      </c>
      <c r="G75" s="69">
        <f t="shared" si="1"/>
        <v>64.942311293896921</v>
      </c>
      <c r="H75" s="72" t="str">
        <f t="shared" si="2"/>
        <v>YES</v>
      </c>
      <c r="I75" s="72">
        <v>0</v>
      </c>
    </row>
    <row r="76" spans="1:9" ht="24" customHeight="1">
      <c r="A76" s="26">
        <v>27</v>
      </c>
      <c r="B76" s="68">
        <v>2.8</v>
      </c>
      <c r="C76" s="63">
        <v>207</v>
      </c>
      <c r="D76" s="69">
        <f t="shared" si="0"/>
        <v>579.59999999999991</v>
      </c>
      <c r="E76" s="70">
        <v>9.1999999999999993</v>
      </c>
      <c r="F76" s="71">
        <v>7.7</v>
      </c>
      <c r="G76" s="69">
        <f t="shared" si="1"/>
        <v>64.12232282540235</v>
      </c>
      <c r="H76" s="72" t="str">
        <f t="shared" si="2"/>
        <v>YES</v>
      </c>
      <c r="I76" s="72">
        <v>2.5</v>
      </c>
    </row>
    <row r="77" spans="1:9" ht="24" customHeight="1">
      <c r="A77" s="26">
        <v>28</v>
      </c>
      <c r="B77" s="68">
        <v>2.8</v>
      </c>
      <c r="C77" s="63">
        <v>207</v>
      </c>
      <c r="D77" s="69">
        <f t="shared" si="0"/>
        <v>579.59999999999991</v>
      </c>
      <c r="E77" s="70">
        <v>9.3000000000000007</v>
      </c>
      <c r="F77" s="71">
        <v>7.7</v>
      </c>
      <c r="G77" s="69">
        <f t="shared" si="1"/>
        <v>63.686759869227679</v>
      </c>
      <c r="H77" s="72" t="str">
        <f t="shared" si="2"/>
        <v>YES</v>
      </c>
      <c r="I77" s="72">
        <v>2.5</v>
      </c>
    </row>
    <row r="78" spans="1:9" ht="24" customHeight="1">
      <c r="A78" s="26">
        <v>29</v>
      </c>
      <c r="B78" s="68">
        <v>2.8</v>
      </c>
      <c r="C78" s="63">
        <v>207</v>
      </c>
      <c r="D78" s="69">
        <f t="shared" si="0"/>
        <v>579.59999999999991</v>
      </c>
      <c r="E78" s="70">
        <v>9.1</v>
      </c>
      <c r="F78" s="71">
        <v>7.7</v>
      </c>
      <c r="G78" s="69">
        <f t="shared" si="1"/>
        <v>64.561077025023792</v>
      </c>
      <c r="H78" s="72" t="str">
        <f t="shared" si="2"/>
        <v>YES</v>
      </c>
      <c r="I78" s="72">
        <v>2.5</v>
      </c>
    </row>
    <row r="79" spans="1:9" ht="24" customHeight="1">
      <c r="A79" s="26">
        <v>30</v>
      </c>
      <c r="B79" s="68">
        <v>2.5</v>
      </c>
      <c r="C79" s="63">
        <v>207</v>
      </c>
      <c r="D79" s="69">
        <f t="shared" si="0"/>
        <v>517.5</v>
      </c>
      <c r="E79" s="70">
        <v>9.1999999999999993</v>
      </c>
      <c r="F79" s="25">
        <v>7.8</v>
      </c>
      <c r="G79" s="69">
        <f t="shared" si="1"/>
        <v>64.206219426075236</v>
      </c>
      <c r="H79" s="72" t="str">
        <f t="shared" si="2"/>
        <v>YES</v>
      </c>
      <c r="I79" s="72">
        <v>2.5</v>
      </c>
    </row>
    <row r="80" spans="1:9" ht="24" customHeight="1" thickBot="1">
      <c r="A80" s="29">
        <v>31</v>
      </c>
      <c r="B80" s="73">
        <v>2.6</v>
      </c>
      <c r="C80" s="63">
        <v>207</v>
      </c>
      <c r="D80" s="74">
        <f t="shared" si="0"/>
        <v>538.20000000000005</v>
      </c>
      <c r="E80" s="75">
        <v>9.3000000000000007</v>
      </c>
      <c r="F80" s="76">
        <v>7.7</v>
      </c>
      <c r="G80" s="74">
        <f t="shared" si="1"/>
        <v>62.218967671680282</v>
      </c>
      <c r="H80" s="77" t="str">
        <f t="shared" si="2"/>
        <v>YES</v>
      </c>
      <c r="I80" s="72">
        <v>2.5</v>
      </c>
    </row>
    <row r="81" spans="1:9" ht="24" customHeight="1" thickTop="1">
      <c r="A81" s="78" t="s">
        <v>51</v>
      </c>
      <c r="B81" s="79"/>
      <c r="C81" s="79"/>
      <c r="D81" s="80"/>
      <c r="E81" s="81"/>
      <c r="F81" s="82"/>
      <c r="G81" s="81"/>
      <c r="H81" s="103" t="s">
        <v>52</v>
      </c>
      <c r="I81" s="103"/>
    </row>
    <row r="82" spans="1:9" ht="24" customHeight="1">
      <c r="A82" s="104" t="s">
        <v>53</v>
      </c>
      <c r="B82" s="104"/>
      <c r="C82" s="104"/>
      <c r="D82" s="104"/>
      <c r="E82" s="104"/>
      <c r="F82" s="104"/>
      <c r="G82" s="104"/>
      <c r="H82" s="104"/>
      <c r="I82" s="104"/>
    </row>
    <row r="83" spans="1:9" ht="24" customHeight="1">
      <c r="A83" s="105" t="s">
        <v>54</v>
      </c>
      <c r="B83" s="105"/>
      <c r="C83" s="105"/>
      <c r="D83" s="105"/>
      <c r="E83" s="105"/>
      <c r="F83" s="105"/>
      <c r="G83" s="105"/>
      <c r="H83" s="105"/>
    </row>
  </sheetData>
  <sheetProtection sheet="1" objects="1" scenarios="1"/>
  <mergeCells count="24">
    <mergeCell ref="A44:H44"/>
    <mergeCell ref="A45:G45"/>
    <mergeCell ref="B46:C46"/>
    <mergeCell ref="H81:I81"/>
    <mergeCell ref="A82:I82"/>
    <mergeCell ref="A83:H83"/>
    <mergeCell ref="A40:E40"/>
    <mergeCell ref="F40:G40"/>
    <mergeCell ref="A41:E41"/>
    <mergeCell ref="F41:G41"/>
    <mergeCell ref="A42:I42"/>
    <mergeCell ref="A43:I43"/>
    <mergeCell ref="A37:D37"/>
    <mergeCell ref="G37:H37"/>
    <mergeCell ref="A38:D38"/>
    <mergeCell ref="G38:H38"/>
    <mergeCell ref="A39:E39"/>
    <mergeCell ref="F39:H39"/>
    <mergeCell ref="A1:F1"/>
    <mergeCell ref="A2:F2"/>
    <mergeCell ref="B3:D3"/>
    <mergeCell ref="G4:H4"/>
    <mergeCell ref="A36:E36"/>
    <mergeCell ref="F36:H36"/>
  </mergeCells>
  <printOptions horizontalCentered="1"/>
  <pageMargins left="0.27990000000000004" right="0.27990000000000004" top="0.89370000000000005" bottom="0.89370000000000005" header="0.5" footer="0.5"/>
  <pageSetup paperSize="0" scale="68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2.75"/>
  <cols>
    <col min="1" max="1024" width="8" style="106" customWidth="1"/>
    <col min="1025" max="1025" width="9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Turbidity_and_CT</vt:lpstr>
      <vt:lpstr>Sheet1</vt:lpstr>
      <vt:lpstr>Turbidity_and_CT!Print_Area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Gorge Store</dc:creator>
  <cp:lastModifiedBy>WEIS Diane</cp:lastModifiedBy>
  <cp:revision>43</cp:revision>
  <dcterms:created xsi:type="dcterms:W3CDTF">2023-03-02T13:18:54Z</dcterms:created>
  <dcterms:modified xsi:type="dcterms:W3CDTF">2024-01-12T21:22:58Z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2024-01-12T21:22:58Z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244a2ffb-31be-4382-b163-c599bd532716</vt:lpwstr>
  </property>
  <property fmtid="{D5CDD505-2E9C-101B-9397-08002B2CF9AE}" pid="8" name="MSIP_Label_ebdd6eeb-0dd0-4927-947e-a759f08fcf55_ContentBits">
    <vt:lpwstr>0</vt:lpwstr>
  </property>
</Properties>
</file>