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niels\Temporary drafts\"/>
    </mc:Choice>
  </mc:AlternateContent>
  <xr:revisionPtr revIDLastSave="0" documentId="8_{FA151204-9364-6047-B532-B87CA022B14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25" l="1"/>
  <c r="G69" i="25"/>
  <c r="H69" i="25"/>
  <c r="D57" i="25"/>
  <c r="G57" i="25"/>
  <c r="H57" i="25"/>
  <c r="G51" i="25"/>
  <c r="G52" i="25"/>
  <c r="G53" i="25"/>
  <c r="G54" i="25"/>
  <c r="G55" i="25"/>
  <c r="G56" i="25"/>
  <c r="G58" i="25"/>
  <c r="G59" i="25"/>
  <c r="G60" i="25"/>
  <c r="G61" i="25"/>
  <c r="G62" i="25"/>
  <c r="G63" i="25"/>
  <c r="G64" i="25"/>
  <c r="G65" i="25"/>
  <c r="G66" i="25"/>
  <c r="G67" i="25"/>
  <c r="G68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H51" i="25"/>
  <c r="D52" i="25"/>
  <c r="H52" i="25"/>
  <c r="D53" i="25"/>
  <c r="H53" i="25"/>
  <c r="D54" i="25"/>
  <c r="H54" i="25"/>
  <c r="D55" i="25"/>
  <c r="H55" i="25"/>
  <c r="D56" i="25"/>
  <c r="H56" i="25"/>
  <c r="D58" i="25"/>
  <c r="H58" i="25"/>
  <c r="D59" i="25"/>
  <c r="H59" i="25"/>
  <c r="D60" i="25"/>
  <c r="H60" i="25"/>
  <c r="D61" i="25"/>
  <c r="H61" i="25"/>
  <c r="D62" i="25"/>
  <c r="H62" i="25"/>
  <c r="D63" i="25"/>
  <c r="H63" i="25"/>
  <c r="D64" i="25"/>
  <c r="H64" i="25"/>
  <c r="D65" i="25"/>
  <c r="H65" i="25"/>
  <c r="D66" i="25"/>
  <c r="H66" i="25"/>
  <c r="D67" i="25"/>
  <c r="H67" i="25"/>
  <c r="D68" i="25"/>
  <c r="H68" i="25"/>
  <c r="D70" i="25"/>
  <c r="H70" i="25"/>
  <c r="D71" i="25"/>
  <c r="H71" i="25"/>
  <c r="D72" i="25"/>
  <c r="H72" i="25"/>
  <c r="D73" i="25"/>
  <c r="H73" i="25"/>
  <c r="D74" i="25"/>
  <c r="H74" i="25"/>
  <c r="D75" i="25"/>
  <c r="H75" i="25"/>
  <c r="D76" i="25"/>
  <c r="H76" i="25"/>
  <c r="D77" i="25"/>
  <c r="H77" i="25"/>
  <c r="D78" i="25"/>
  <c r="H78" i="25"/>
  <c r="D79" i="25"/>
  <c r="H79" i="25"/>
  <c r="D80" i="25"/>
  <c r="H80" i="25"/>
  <c r="D50" i="25"/>
  <c r="H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</calcChain>
</file>

<file path=xl/sharedStrings.xml><?xml version="1.0" encoding="utf-8"?>
<sst xmlns="http://schemas.openxmlformats.org/spreadsheetml/2006/main" count="66" uniqueCount="59">
  <si>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</si>
  <si>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</si>
  <si>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</si>
  <si>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</si>
  <si>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</si>
  <si>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</si>
  <si>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</si>
  <si>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</si>
  <si>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</si>
  <si>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</si>
  <si>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</si>
  <si>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</si>
  <si>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</si>
  <si>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</si>
  <si>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</si>
  <si>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</si>
  <si>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</si>
  <si>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</si>
  <si>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</si>
  <si>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</si>
  <si>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</si>
  <si>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</si>
  <si>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</si>
  <si>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</si>
  <si>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</si>
  <si>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</si>
  <si>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</si>
  <si>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</si>
  <si>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</si>
  <si>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</si>
  <si>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</si>
  <si>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</si>
  <si>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</si>
  <si>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</si>
  <si>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</si>
  <si>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</si>
  <si>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</si>
  <si>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</si>
  <si>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</si>
  <si>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</si>
  <si>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</si>
  <si>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</si>
  <si>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</si>
  <si>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</si>
  <si>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</si>
  <si>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</si>
  <si>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</si>
  <si>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</si>
  <si>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</si>
  <si>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</si>
  <si>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</si>
  <si>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Jackson</t>
  </si>
  <si>
    <t>91556</t>
  </si>
  <si>
    <t>Cascade Gorge Properties</t>
  </si>
  <si>
    <t xml:space="preserve">Yes </t>
  </si>
  <si>
    <t>Yes</t>
  </si>
  <si>
    <t>PRINTED NAME: Salena Su</t>
  </si>
  <si>
    <t>DATE: 6/2025</t>
  </si>
  <si>
    <t>PHONE #: (541) 287-2197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</si>
</sst>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19" zoomScaleNormal="100" zoomScaleSheetLayoutView="80" workbookViewId="0">
      <selection activeCell="J31" sqref="J31"/>
    </sheetView>
  </sheetViews>
  <sheetFormatPr defaultColWidth="9.16796875" defaultRowHeight="12.75" x14ac:dyDescent="0.15"/>
  <cols>
    <col min="1" max="1" width="16.046875" style="2" customWidth="1"/>
    <col min="2" max="2" width="15.37109375" style="2" customWidth="1"/>
    <col min="3" max="3" width="13.484375" style="2" customWidth="1"/>
    <col min="4" max="4" width="14.29296875" style="2" customWidth="1"/>
    <col min="5" max="5" width="14.0234375" style="2" customWidth="1"/>
    <col min="6" max="6" width="16.85546875" style="2" customWidth="1"/>
    <col min="7" max="7" width="18.47265625" style="2" customWidth="1"/>
    <col min="8" max="8" width="17.93359375" style="2" customWidth="1"/>
    <col min="9" max="9" width="9.9765625" style="2" customWidth="1"/>
    <col min="10" max="16384" width="9.16796875" style="2"/>
  </cols>
  <sheetData>
    <row r="1" spans="1:8" s="3" customFormat="1" ht="24" customHeight="1" x14ac:dyDescent="0.15">
      <c r="A1" s="118" t="s">
        <v>47</v>
      </c>
      <c r="B1" s="118"/>
      <c r="C1" s="118"/>
      <c r="D1" s="118"/>
      <c r="E1" s="118"/>
      <c r="F1" s="118"/>
      <c r="G1" s="54" t="s">
        <v>4</v>
      </c>
      <c r="H1" s="43" t="s">
        <v>51</v>
      </c>
    </row>
    <row r="2" spans="1:8" s="3" customFormat="1" ht="24" customHeight="1" x14ac:dyDescent="0.15">
      <c r="A2" s="102" t="s">
        <v>44</v>
      </c>
      <c r="B2" s="102"/>
      <c r="C2" s="102"/>
      <c r="D2" s="102"/>
      <c r="E2" s="102"/>
      <c r="F2" s="102"/>
      <c r="G2" s="55" t="s">
        <v>10</v>
      </c>
      <c r="H2" s="87">
        <v>45778</v>
      </c>
    </row>
    <row r="3" spans="1:8" s="19" customFormat="1" ht="24" customHeight="1" x14ac:dyDescent="0.15">
      <c r="A3" s="56" t="s">
        <v>20</v>
      </c>
      <c r="B3" s="124" t="s">
        <v>53</v>
      </c>
      <c r="C3" s="124"/>
      <c r="D3" s="125"/>
      <c r="E3" s="42" t="s">
        <v>46</v>
      </c>
      <c r="F3" s="42" t="s">
        <v>52</v>
      </c>
      <c r="G3" s="18" t="s">
        <v>45</v>
      </c>
      <c r="H3" s="48"/>
    </row>
    <row r="4" spans="1:8" s="4" customFormat="1" ht="32.25" customHeight="1" thickBot="1" x14ac:dyDescent="0.2">
      <c r="A4" s="57" t="s">
        <v>12</v>
      </c>
      <c r="B4" s="58" t="s">
        <v>27</v>
      </c>
      <c r="C4" s="59" t="s">
        <v>28</v>
      </c>
      <c r="D4" s="60" t="s">
        <v>29</v>
      </c>
      <c r="E4" s="61" t="s">
        <v>30</v>
      </c>
      <c r="F4" s="62" t="s">
        <v>37</v>
      </c>
      <c r="G4" s="119" t="s">
        <v>38</v>
      </c>
      <c r="H4" s="120"/>
    </row>
    <row r="5" spans="1:8" ht="24" customHeight="1" thickTop="1" x14ac:dyDescent="0.15">
      <c r="A5" s="63">
        <v>1</v>
      </c>
      <c r="B5" s="20">
        <v>44</v>
      </c>
      <c r="C5" s="21">
        <v>42</v>
      </c>
      <c r="D5" s="64">
        <f>IF(B5="","",B5-C5)</f>
        <v>2</v>
      </c>
      <c r="E5" s="22"/>
      <c r="F5" s="23">
        <v>1.4999999999999999E-2</v>
      </c>
      <c r="G5" s="121">
        <v>0.02</v>
      </c>
      <c r="H5" s="122"/>
    </row>
    <row r="6" spans="1:8" ht="24" customHeight="1" x14ac:dyDescent="0.15">
      <c r="A6" s="65">
        <v>2</v>
      </c>
      <c r="B6" s="24">
        <v>44</v>
      </c>
      <c r="C6" s="25">
        <v>42</v>
      </c>
      <c r="D6" s="66">
        <f t="shared" ref="D6:D35" si="0">IF(B6="","",B6-C6)</f>
        <v>2</v>
      </c>
      <c r="E6" s="26"/>
      <c r="F6" s="27">
        <v>0.02</v>
      </c>
      <c r="G6" s="90">
        <v>0.02</v>
      </c>
      <c r="H6" s="91"/>
    </row>
    <row r="7" spans="1:8" ht="24" customHeight="1" x14ac:dyDescent="0.15">
      <c r="A7" s="65">
        <v>3</v>
      </c>
      <c r="B7" s="24">
        <v>0</v>
      </c>
      <c r="C7" s="25">
        <v>0</v>
      </c>
      <c r="D7" s="66">
        <f t="shared" si="0"/>
        <v>0</v>
      </c>
      <c r="E7" s="26"/>
      <c r="F7" s="27">
        <v>0.01</v>
      </c>
      <c r="G7" s="90">
        <v>0.01</v>
      </c>
      <c r="H7" s="91"/>
    </row>
    <row r="8" spans="1:8" ht="24" customHeight="1" x14ac:dyDescent="0.15">
      <c r="A8" s="65">
        <v>4</v>
      </c>
      <c r="B8" s="24">
        <v>44</v>
      </c>
      <c r="C8" s="25">
        <v>42</v>
      </c>
      <c r="D8" s="66">
        <f t="shared" si="0"/>
        <v>2</v>
      </c>
      <c r="E8" s="26"/>
      <c r="F8" s="27">
        <v>0.02</v>
      </c>
      <c r="G8" s="90">
        <v>0.02</v>
      </c>
      <c r="H8" s="91"/>
    </row>
    <row r="9" spans="1:8" ht="24" customHeight="1" x14ac:dyDescent="0.15">
      <c r="A9" s="65">
        <v>5</v>
      </c>
      <c r="B9" s="24">
        <v>44</v>
      </c>
      <c r="C9" s="25">
        <v>42</v>
      </c>
      <c r="D9" s="66">
        <f t="shared" si="0"/>
        <v>2</v>
      </c>
      <c r="E9" s="26"/>
      <c r="F9" s="27">
        <v>0.01</v>
      </c>
      <c r="G9" s="90">
        <v>0.01</v>
      </c>
      <c r="H9" s="91"/>
    </row>
    <row r="10" spans="1:8" ht="24" customHeight="1" x14ac:dyDescent="0.15">
      <c r="A10" s="65">
        <v>6</v>
      </c>
      <c r="B10" s="24">
        <v>44</v>
      </c>
      <c r="C10" s="25">
        <v>42</v>
      </c>
      <c r="D10" s="66">
        <f t="shared" si="0"/>
        <v>2</v>
      </c>
      <c r="E10" s="26"/>
      <c r="F10" s="27">
        <v>0.02</v>
      </c>
      <c r="G10" s="90">
        <v>0.02</v>
      </c>
      <c r="H10" s="91"/>
    </row>
    <row r="11" spans="1:8" ht="24" customHeight="1" x14ac:dyDescent="0.15">
      <c r="A11" s="65">
        <v>7</v>
      </c>
      <c r="B11" s="24">
        <v>44</v>
      </c>
      <c r="C11" s="25">
        <v>42</v>
      </c>
      <c r="D11" s="66">
        <f t="shared" si="0"/>
        <v>2</v>
      </c>
      <c r="E11" s="26"/>
      <c r="F11" s="27">
        <v>0.01</v>
      </c>
      <c r="G11" s="90">
        <v>0.01</v>
      </c>
      <c r="H11" s="91"/>
    </row>
    <row r="12" spans="1:8" ht="24" customHeight="1" x14ac:dyDescent="0.15">
      <c r="A12" s="65">
        <v>8</v>
      </c>
      <c r="B12" s="24">
        <v>0</v>
      </c>
      <c r="C12" s="25">
        <v>0</v>
      </c>
      <c r="D12" s="66">
        <f t="shared" si="0"/>
        <v>0</v>
      </c>
      <c r="E12" s="26"/>
      <c r="F12" s="27">
        <v>0.01</v>
      </c>
      <c r="G12" s="90">
        <v>0.01</v>
      </c>
      <c r="H12" s="91"/>
    </row>
    <row r="13" spans="1:8" ht="24" customHeight="1" x14ac:dyDescent="0.15">
      <c r="A13" s="65">
        <v>9</v>
      </c>
      <c r="B13" s="24">
        <v>44</v>
      </c>
      <c r="C13" s="25">
        <v>42</v>
      </c>
      <c r="D13" s="66">
        <f t="shared" si="0"/>
        <v>2</v>
      </c>
      <c r="E13" s="26"/>
      <c r="F13" s="27">
        <v>0.01</v>
      </c>
      <c r="G13" s="90">
        <v>0.01</v>
      </c>
      <c r="H13" s="91"/>
    </row>
    <row r="14" spans="1:8" ht="24" customHeight="1" x14ac:dyDescent="0.15">
      <c r="A14" s="65">
        <v>10</v>
      </c>
      <c r="B14" s="24">
        <v>44</v>
      </c>
      <c r="C14" s="25">
        <v>42</v>
      </c>
      <c r="D14" s="66">
        <f t="shared" si="0"/>
        <v>2</v>
      </c>
      <c r="E14" s="26"/>
      <c r="F14" s="27">
        <v>0.01</v>
      </c>
      <c r="G14" s="90">
        <v>0.01</v>
      </c>
      <c r="H14" s="91"/>
    </row>
    <row r="15" spans="1:8" ht="24" customHeight="1" x14ac:dyDescent="0.15">
      <c r="A15" s="65">
        <v>11</v>
      </c>
      <c r="B15" s="24">
        <v>44</v>
      </c>
      <c r="C15" s="25">
        <v>42</v>
      </c>
      <c r="D15" s="66">
        <f t="shared" si="0"/>
        <v>2</v>
      </c>
      <c r="E15" s="26"/>
      <c r="F15" s="27">
        <v>0.01</v>
      </c>
      <c r="G15" s="90">
        <v>0.01</v>
      </c>
      <c r="H15" s="91"/>
    </row>
    <row r="16" spans="1:8" ht="24" customHeight="1" x14ac:dyDescent="0.15">
      <c r="A16" s="65">
        <v>12</v>
      </c>
      <c r="B16" s="24">
        <v>44</v>
      </c>
      <c r="C16" s="25">
        <v>42</v>
      </c>
      <c r="D16" s="66">
        <f t="shared" si="0"/>
        <v>2</v>
      </c>
      <c r="E16" s="26"/>
      <c r="F16" s="27">
        <v>0.02</v>
      </c>
      <c r="G16" s="90">
        <v>0.02</v>
      </c>
      <c r="H16" s="91"/>
    </row>
    <row r="17" spans="1:8" ht="24" customHeight="1" x14ac:dyDescent="0.15">
      <c r="A17" s="65">
        <v>13</v>
      </c>
      <c r="B17" s="24">
        <v>44</v>
      </c>
      <c r="C17" s="25">
        <v>42</v>
      </c>
      <c r="D17" s="66">
        <f t="shared" si="0"/>
        <v>2</v>
      </c>
      <c r="E17" s="26"/>
      <c r="F17" s="27">
        <v>0.02</v>
      </c>
      <c r="G17" s="90">
        <v>0.02</v>
      </c>
      <c r="H17" s="91"/>
    </row>
    <row r="18" spans="1:8" ht="24" customHeight="1" x14ac:dyDescent="0.15">
      <c r="A18" s="65">
        <v>14</v>
      </c>
      <c r="B18" s="24">
        <v>44</v>
      </c>
      <c r="C18" s="25">
        <v>42</v>
      </c>
      <c r="D18" s="66">
        <f t="shared" si="0"/>
        <v>2</v>
      </c>
      <c r="E18" s="26"/>
      <c r="F18" s="27">
        <v>0.02</v>
      </c>
      <c r="G18" s="90">
        <v>0.02</v>
      </c>
      <c r="H18" s="91"/>
    </row>
    <row r="19" spans="1:8" ht="24" customHeight="1" x14ac:dyDescent="0.15">
      <c r="A19" s="65">
        <v>15</v>
      </c>
      <c r="B19" s="24">
        <v>44</v>
      </c>
      <c r="C19" s="25">
        <v>42</v>
      </c>
      <c r="D19" s="66">
        <f t="shared" si="0"/>
        <v>2</v>
      </c>
      <c r="E19" s="26"/>
      <c r="F19" s="27">
        <v>0.01</v>
      </c>
      <c r="G19" s="90">
        <v>0.01</v>
      </c>
      <c r="H19" s="91"/>
    </row>
    <row r="20" spans="1:8" ht="24" customHeight="1" x14ac:dyDescent="0.15">
      <c r="A20" s="65">
        <v>16</v>
      </c>
      <c r="B20" s="24">
        <v>44</v>
      </c>
      <c r="C20" s="25">
        <v>42</v>
      </c>
      <c r="D20" s="66">
        <f t="shared" si="0"/>
        <v>2</v>
      </c>
      <c r="E20" s="26"/>
      <c r="F20" s="27">
        <v>0.01</v>
      </c>
      <c r="G20" s="90">
        <v>0.01</v>
      </c>
      <c r="H20" s="91"/>
    </row>
    <row r="21" spans="1:8" ht="24" customHeight="1" x14ac:dyDescent="0.15">
      <c r="A21" s="65">
        <v>17</v>
      </c>
      <c r="B21" s="24">
        <v>44</v>
      </c>
      <c r="C21" s="25">
        <v>42</v>
      </c>
      <c r="D21" s="66">
        <f t="shared" si="0"/>
        <v>2</v>
      </c>
      <c r="E21" s="26"/>
      <c r="F21" s="27">
        <v>0.02</v>
      </c>
      <c r="G21" s="90">
        <v>0.02</v>
      </c>
      <c r="H21" s="91"/>
    </row>
    <row r="22" spans="1:8" ht="24" customHeight="1" x14ac:dyDescent="0.15">
      <c r="A22" s="65">
        <v>18</v>
      </c>
      <c r="B22" s="24">
        <v>44</v>
      </c>
      <c r="C22" s="25">
        <v>42</v>
      </c>
      <c r="D22" s="66">
        <f t="shared" si="0"/>
        <v>2</v>
      </c>
      <c r="E22" s="26"/>
      <c r="F22" s="27">
        <v>0.02</v>
      </c>
      <c r="G22" s="90">
        <v>0.02</v>
      </c>
      <c r="H22" s="91"/>
    </row>
    <row r="23" spans="1:8" ht="24" customHeight="1" x14ac:dyDescent="0.15">
      <c r="A23" s="65">
        <v>19</v>
      </c>
      <c r="B23" s="24">
        <v>44</v>
      </c>
      <c r="C23" s="25">
        <v>42</v>
      </c>
      <c r="D23" s="66">
        <f t="shared" si="0"/>
        <v>2</v>
      </c>
      <c r="E23" s="26"/>
      <c r="F23" s="27">
        <v>0.02</v>
      </c>
      <c r="G23" s="90">
        <v>0.02</v>
      </c>
      <c r="H23" s="91"/>
    </row>
    <row r="24" spans="1:8" ht="24" customHeight="1" x14ac:dyDescent="0.15">
      <c r="A24" s="65">
        <v>20</v>
      </c>
      <c r="B24" s="24">
        <v>0</v>
      </c>
      <c r="C24" s="25">
        <v>0</v>
      </c>
      <c r="D24" s="66">
        <f t="shared" si="0"/>
        <v>0</v>
      </c>
      <c r="E24" s="26"/>
      <c r="F24" s="27">
        <v>0.01</v>
      </c>
      <c r="G24" s="90">
        <v>0.01</v>
      </c>
      <c r="H24" s="91"/>
    </row>
    <row r="25" spans="1:8" ht="24" customHeight="1" x14ac:dyDescent="0.15">
      <c r="A25" s="65">
        <v>21</v>
      </c>
      <c r="B25" s="24">
        <v>44</v>
      </c>
      <c r="C25" s="25">
        <v>42</v>
      </c>
      <c r="D25" s="66">
        <f t="shared" si="0"/>
        <v>2</v>
      </c>
      <c r="E25" s="26"/>
      <c r="F25" s="27">
        <v>0.01</v>
      </c>
      <c r="G25" s="90">
        <v>0.01</v>
      </c>
      <c r="H25" s="91"/>
    </row>
    <row r="26" spans="1:8" ht="24" customHeight="1" x14ac:dyDescent="0.15">
      <c r="A26" s="65">
        <v>22</v>
      </c>
      <c r="B26" s="24">
        <v>44</v>
      </c>
      <c r="C26" s="25">
        <v>42</v>
      </c>
      <c r="D26" s="66">
        <f t="shared" si="0"/>
        <v>2</v>
      </c>
      <c r="E26" s="26"/>
      <c r="F26" s="27">
        <v>0.02</v>
      </c>
      <c r="G26" s="90">
        <v>0.02</v>
      </c>
      <c r="H26" s="91"/>
    </row>
    <row r="27" spans="1:8" ht="24" customHeight="1" x14ac:dyDescent="0.15">
      <c r="A27" s="65">
        <v>23</v>
      </c>
      <c r="B27" s="24">
        <v>44</v>
      </c>
      <c r="C27" s="25">
        <v>42</v>
      </c>
      <c r="D27" s="66">
        <f t="shared" si="0"/>
        <v>2</v>
      </c>
      <c r="E27" s="26"/>
      <c r="F27" s="27">
        <v>0.02</v>
      </c>
      <c r="G27" s="90">
        <v>0.02</v>
      </c>
      <c r="H27" s="91"/>
    </row>
    <row r="28" spans="1:8" ht="24" customHeight="1" x14ac:dyDescent="0.15">
      <c r="A28" s="65">
        <v>24</v>
      </c>
      <c r="B28" s="24">
        <v>44</v>
      </c>
      <c r="C28" s="25">
        <v>42</v>
      </c>
      <c r="D28" s="66">
        <f t="shared" si="0"/>
        <v>2</v>
      </c>
      <c r="E28" s="26"/>
      <c r="F28" s="27">
        <v>0.02</v>
      </c>
      <c r="G28" s="90">
        <v>0.02</v>
      </c>
      <c r="H28" s="91"/>
    </row>
    <row r="29" spans="1:8" ht="24" customHeight="1" x14ac:dyDescent="0.15">
      <c r="A29" s="65">
        <v>25</v>
      </c>
      <c r="B29" s="24">
        <v>44</v>
      </c>
      <c r="C29" s="25">
        <v>42</v>
      </c>
      <c r="D29" s="66">
        <f t="shared" si="0"/>
        <v>2</v>
      </c>
      <c r="E29" s="26"/>
      <c r="F29" s="27">
        <v>0.01</v>
      </c>
      <c r="G29" s="90">
        <v>0.01</v>
      </c>
      <c r="H29" s="91"/>
    </row>
    <row r="30" spans="1:8" ht="24" customHeight="1" x14ac:dyDescent="0.15">
      <c r="A30" s="65">
        <v>26</v>
      </c>
      <c r="B30" s="24">
        <v>44</v>
      </c>
      <c r="C30" s="25">
        <v>42</v>
      </c>
      <c r="D30" s="66">
        <f t="shared" si="0"/>
        <v>2</v>
      </c>
      <c r="E30" s="26"/>
      <c r="F30" s="27">
        <v>0.01</v>
      </c>
      <c r="G30" s="90">
        <v>0.01</v>
      </c>
      <c r="H30" s="91"/>
    </row>
    <row r="31" spans="1:8" ht="24" customHeight="1" x14ac:dyDescent="0.15">
      <c r="A31" s="65">
        <v>27</v>
      </c>
      <c r="B31" s="24">
        <v>44</v>
      </c>
      <c r="C31" s="25">
        <v>42</v>
      </c>
      <c r="D31" s="66">
        <f t="shared" si="0"/>
        <v>2</v>
      </c>
      <c r="E31" s="26"/>
      <c r="F31" s="27">
        <v>0.01</v>
      </c>
      <c r="G31" s="90">
        <v>0.01</v>
      </c>
      <c r="H31" s="91"/>
    </row>
    <row r="32" spans="1:8" ht="24" customHeight="1" x14ac:dyDescent="0.15">
      <c r="A32" s="65">
        <v>28</v>
      </c>
      <c r="B32" s="24">
        <v>44</v>
      </c>
      <c r="C32" s="25">
        <v>42</v>
      </c>
      <c r="D32" s="66">
        <f t="shared" si="0"/>
        <v>2</v>
      </c>
      <c r="E32" s="26"/>
      <c r="F32" s="27">
        <v>0.01</v>
      </c>
      <c r="G32" s="90">
        <v>0.01</v>
      </c>
      <c r="H32" s="91"/>
    </row>
    <row r="33" spans="1:9" ht="24" customHeight="1" x14ac:dyDescent="0.15">
      <c r="A33" s="65">
        <v>29</v>
      </c>
      <c r="B33" s="24">
        <v>44</v>
      </c>
      <c r="C33" s="25">
        <v>42</v>
      </c>
      <c r="D33" s="66">
        <f t="shared" si="0"/>
        <v>2</v>
      </c>
      <c r="E33" s="26"/>
      <c r="F33" s="27">
        <v>0.01</v>
      </c>
      <c r="G33" s="90">
        <v>0.01</v>
      </c>
      <c r="H33" s="91"/>
    </row>
    <row r="34" spans="1:9" ht="24" customHeight="1" x14ac:dyDescent="0.15">
      <c r="A34" s="65">
        <v>30</v>
      </c>
      <c r="B34" s="24">
        <v>44</v>
      </c>
      <c r="C34" s="25">
        <v>42</v>
      </c>
      <c r="D34" s="66">
        <f t="shared" si="0"/>
        <v>2</v>
      </c>
      <c r="E34" s="26"/>
      <c r="F34" s="27">
        <v>0.01</v>
      </c>
      <c r="G34" s="90">
        <v>0.01</v>
      </c>
      <c r="H34" s="91"/>
    </row>
    <row r="35" spans="1:9" ht="24" customHeight="1" thickBot="1" x14ac:dyDescent="0.2">
      <c r="A35" s="67">
        <v>31</v>
      </c>
      <c r="B35" s="28">
        <v>44</v>
      </c>
      <c r="C35" s="29">
        <v>42</v>
      </c>
      <c r="D35" s="68">
        <f t="shared" si="0"/>
        <v>2</v>
      </c>
      <c r="E35" s="30"/>
      <c r="F35" s="31">
        <v>0.01</v>
      </c>
      <c r="G35" s="126">
        <v>0.01</v>
      </c>
      <c r="H35" s="127"/>
    </row>
    <row r="36" spans="1:9" s="4" customFormat="1" ht="24" customHeight="1" thickTop="1" x14ac:dyDescent="0.15">
      <c r="A36" s="92" t="s">
        <v>26</v>
      </c>
      <c r="B36" s="93"/>
      <c r="C36" s="93"/>
      <c r="D36" s="93"/>
      <c r="E36" s="94"/>
      <c r="F36" s="92" t="s">
        <v>14</v>
      </c>
      <c r="G36" s="93"/>
      <c r="H36" s="94"/>
    </row>
    <row r="37" spans="1:9" s="33" customFormat="1" ht="28.5" customHeight="1" x14ac:dyDescent="0.15">
      <c r="A37" s="117" t="s">
        <v>17</v>
      </c>
      <c r="B37" s="97"/>
      <c r="C37" s="97"/>
      <c r="D37" s="97"/>
      <c r="E37" s="32" t="s">
        <v>54</v>
      </c>
      <c r="F37" s="69" t="s">
        <v>19</v>
      </c>
      <c r="G37" s="97" t="s">
        <v>22</v>
      </c>
      <c r="H37" s="98"/>
    </row>
    <row r="38" spans="1:9" s="33" customFormat="1" ht="24" customHeight="1" thickBot="1" x14ac:dyDescent="0.2">
      <c r="A38" s="95" t="s">
        <v>18</v>
      </c>
      <c r="B38" s="96"/>
      <c r="C38" s="96"/>
      <c r="D38" s="96"/>
      <c r="E38" s="34" t="s">
        <v>54</v>
      </c>
      <c r="F38" s="40" t="s">
        <v>55</v>
      </c>
      <c r="G38" s="111" t="s">
        <v>55</v>
      </c>
      <c r="H38" s="112"/>
    </row>
    <row r="39" spans="1:9" s="4" customFormat="1" ht="24" customHeight="1" thickTop="1" thickBot="1" x14ac:dyDescent="0.2">
      <c r="A39" s="108" t="s">
        <v>31</v>
      </c>
      <c r="B39" s="109"/>
      <c r="C39" s="109"/>
      <c r="D39" s="109"/>
      <c r="E39" s="110"/>
      <c r="F39" s="105" t="s">
        <v>56</v>
      </c>
      <c r="G39" s="106"/>
      <c r="H39" s="107"/>
    </row>
    <row r="40" spans="1:9" s="4" customFormat="1" ht="24" customHeight="1" thickTop="1" thickBot="1" x14ac:dyDescent="0.2">
      <c r="A40" s="131" t="s">
        <v>32</v>
      </c>
      <c r="B40" s="132"/>
      <c r="C40" s="132"/>
      <c r="D40" s="132"/>
      <c r="E40" s="133"/>
      <c r="F40" s="105" t="s">
        <v>15</v>
      </c>
      <c r="G40" s="107"/>
      <c r="H40" s="35" t="s">
        <v>57</v>
      </c>
    </row>
    <row r="41" spans="1:9" s="4" customFormat="1" ht="27.75" customHeight="1" thickTop="1" thickBot="1" x14ac:dyDescent="0.2">
      <c r="A41" s="113" t="s">
        <v>33</v>
      </c>
      <c r="B41" s="114"/>
      <c r="C41" s="114"/>
      <c r="D41" s="114"/>
      <c r="E41" s="115"/>
      <c r="F41" s="105" t="s">
        <v>58</v>
      </c>
      <c r="G41" s="107"/>
      <c r="H41" s="35" t="s">
        <v>16</v>
      </c>
      <c r="I41" s="47"/>
    </row>
    <row r="42" spans="1:9" s="4" customFormat="1" ht="24" customHeight="1" thickTop="1" x14ac:dyDescent="0.15">
      <c r="A42" s="99" t="s">
        <v>35</v>
      </c>
      <c r="B42" s="99"/>
      <c r="C42" s="99"/>
      <c r="D42" s="99"/>
      <c r="E42" s="99"/>
      <c r="F42" s="100"/>
      <c r="G42" s="100"/>
      <c r="H42" s="100"/>
      <c r="I42" s="101"/>
    </row>
    <row r="43" spans="1:9" s="4" customFormat="1" ht="24" customHeight="1" x14ac:dyDescent="0.15">
      <c r="A43" s="103" t="s">
        <v>34</v>
      </c>
      <c r="B43" s="104"/>
      <c r="C43" s="104"/>
      <c r="D43" s="104"/>
      <c r="E43" s="104"/>
      <c r="F43" s="104"/>
      <c r="G43" s="104"/>
      <c r="H43" s="104"/>
      <c r="I43" s="104"/>
    </row>
    <row r="44" spans="1:9" ht="24" customHeight="1" x14ac:dyDescent="0.15">
      <c r="A44" s="116" t="s">
        <v>13</v>
      </c>
      <c r="B44" s="116"/>
      <c r="C44" s="116"/>
      <c r="D44" s="116"/>
      <c r="E44" s="116"/>
      <c r="F44" s="116"/>
      <c r="G44" s="116"/>
      <c r="H44" s="116"/>
    </row>
    <row r="45" spans="1:9" ht="24" customHeight="1" x14ac:dyDescent="0.15">
      <c r="A45" s="102" t="s">
        <v>47</v>
      </c>
      <c r="B45" s="102"/>
      <c r="C45" s="102"/>
      <c r="D45" s="102"/>
      <c r="E45" s="102"/>
      <c r="F45" s="102"/>
      <c r="G45" s="102"/>
      <c r="H45" s="70" t="s">
        <v>23</v>
      </c>
      <c r="I45" s="49"/>
    </row>
    <row r="46" spans="1:9" ht="41.45" customHeight="1" x14ac:dyDescent="0.15">
      <c r="A46" s="71" t="s">
        <v>20</v>
      </c>
      <c r="B46" s="128" t="s">
        <v>53</v>
      </c>
      <c r="C46" s="128"/>
      <c r="D46" s="5" t="s">
        <v>9</v>
      </c>
      <c r="E46" s="44" t="s">
        <v>52</v>
      </c>
      <c r="F46" s="72" t="s">
        <v>10</v>
      </c>
      <c r="G46" s="88">
        <v>45778</v>
      </c>
      <c r="H46" s="41" t="s">
        <v>43</v>
      </c>
      <c r="I46" s="43">
        <v>1</v>
      </c>
    </row>
    <row r="47" spans="1:9" ht="24" customHeight="1" thickBot="1" x14ac:dyDescent="0.2">
      <c r="A47" s="1"/>
    </row>
    <row r="48" spans="1:9" ht="66.75" customHeight="1" thickTop="1" x14ac:dyDescent="0.25">
      <c r="A48" s="73" t="s">
        <v>6</v>
      </c>
      <c r="B48" s="74" t="s">
        <v>24</v>
      </c>
      <c r="C48" s="75" t="s">
        <v>21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25</v>
      </c>
      <c r="I48" s="79" t="s">
        <v>36</v>
      </c>
    </row>
    <row r="49" spans="1:9" ht="24" customHeight="1" thickBot="1" x14ac:dyDescent="0.2">
      <c r="A49" s="80"/>
      <c r="B49" s="81" t="s">
        <v>39</v>
      </c>
      <c r="C49" s="82" t="s">
        <v>40</v>
      </c>
      <c r="D49" s="83" t="s">
        <v>2</v>
      </c>
      <c r="E49" s="81" t="s">
        <v>41</v>
      </c>
      <c r="F49" s="82"/>
      <c r="G49" s="84" t="s">
        <v>3</v>
      </c>
      <c r="H49" s="85" t="s">
        <v>7</v>
      </c>
      <c r="I49" s="85" t="s">
        <v>42</v>
      </c>
    </row>
    <row r="50" spans="1:9" ht="24" customHeight="1" thickTop="1" x14ac:dyDescent="0.15">
      <c r="A50" s="63">
        <v>1</v>
      </c>
      <c r="B50" s="6">
        <v>1.6</v>
      </c>
      <c r="C50" s="7">
        <v>207</v>
      </c>
      <c r="D50" s="45">
        <f>IF(B50="","",B50*C50)</f>
        <v>331.20000000000005</v>
      </c>
      <c r="E50" s="8">
        <v>13.2</v>
      </c>
      <c r="F50" s="9">
        <v>7.1</v>
      </c>
      <c r="G50" s="45">
        <f>IF(B50="","",IF(E50&lt;12.5,(0.353*$I$46)*(12.006+EXP(2.46-0.073*E50+0.125*B50+0.389*F50)),(0.361*$I$46)*(-2.261+EXP(2.69-0.065*E50+0.111*B50+0.361*F50))))</f>
        <v>34.130431323287205</v>
      </c>
      <c r="H50" s="50" t="str">
        <f>IF(D50="","",IF(D50&gt;=G50,"YES","NO"))</f>
        <v>YES</v>
      </c>
      <c r="I50" s="50">
        <v>3</v>
      </c>
    </row>
    <row r="51" spans="1:9" ht="24" customHeight="1" x14ac:dyDescent="0.15">
      <c r="A51" s="65">
        <v>2</v>
      </c>
      <c r="B51" s="10">
        <v>1.5</v>
      </c>
      <c r="C51" s="11">
        <v>207</v>
      </c>
      <c r="D51" s="46">
        <f t="shared" ref="D51:D80" si="1">IF(B51="","",B51*C51)</f>
        <v>310.5</v>
      </c>
      <c r="E51" s="12">
        <v>14.6</v>
      </c>
      <c r="F51" s="13">
        <v>7.1</v>
      </c>
      <c r="G51" s="46">
        <f t="shared" ref="G51:G80" si="2">IF(B51="","",IF(E51&lt;12.5,(0.353*$I$46)*(12.006+EXP(2.46-0.073*E51+0.125*B51+0.389*F51)),(0.361*$I$46)*(-2.261+EXP(2.69-0.065*E51+0.111*B51+0.361*F51))))</f>
        <v>30.738483151632238</v>
      </c>
      <c r="H51" s="51" t="str">
        <f t="shared" ref="H51:H80" si="3">IF(D51="","",IF(D51&gt;=G51,"YES","NO"))</f>
        <v>YES</v>
      </c>
      <c r="I51" s="51">
        <v>3</v>
      </c>
    </row>
    <row r="52" spans="1:9" ht="24" customHeight="1" x14ac:dyDescent="0.15">
      <c r="A52" s="65">
        <v>3</v>
      </c>
      <c r="B52" s="10">
        <v>1.4</v>
      </c>
      <c r="C52" s="11">
        <v>207</v>
      </c>
      <c r="D52" s="46">
        <f t="shared" si="1"/>
        <v>289.79999999999995</v>
      </c>
      <c r="E52" s="12">
        <v>12.4</v>
      </c>
      <c r="F52" s="13">
        <v>7.1</v>
      </c>
      <c r="G52" s="46">
        <f t="shared" si="2"/>
        <v>35.751515660122344</v>
      </c>
      <c r="H52" s="51" t="str">
        <f t="shared" si="3"/>
        <v>YES</v>
      </c>
      <c r="I52" s="51">
        <v>0</v>
      </c>
    </row>
    <row r="53" spans="1:9" ht="24" customHeight="1" x14ac:dyDescent="0.15">
      <c r="A53" s="65">
        <v>4</v>
      </c>
      <c r="B53" s="10">
        <v>1.5</v>
      </c>
      <c r="C53" s="11">
        <v>207</v>
      </c>
      <c r="D53" s="46">
        <f t="shared" si="1"/>
        <v>310.5</v>
      </c>
      <c r="E53" s="12">
        <v>13.4</v>
      </c>
      <c r="F53" s="13">
        <v>7.1</v>
      </c>
      <c r="G53" s="46">
        <f t="shared" si="2"/>
        <v>33.298284645960564</v>
      </c>
      <c r="H53" s="51" t="str">
        <f t="shared" si="3"/>
        <v>YES</v>
      </c>
      <c r="I53" s="51">
        <v>3</v>
      </c>
    </row>
    <row r="54" spans="1:9" ht="24" customHeight="1" x14ac:dyDescent="0.15">
      <c r="A54" s="65">
        <v>5</v>
      </c>
      <c r="B54" s="10">
        <v>1.6</v>
      </c>
      <c r="C54" s="11">
        <v>207</v>
      </c>
      <c r="D54" s="46">
        <f t="shared" si="1"/>
        <v>331.20000000000005</v>
      </c>
      <c r="E54" s="12">
        <v>12.1</v>
      </c>
      <c r="F54" s="13">
        <v>7.2</v>
      </c>
      <c r="G54" s="46">
        <f t="shared" si="2"/>
        <v>38.574750183182324</v>
      </c>
      <c r="H54" s="51" t="str">
        <f t="shared" si="3"/>
        <v>YES</v>
      </c>
      <c r="I54" s="51">
        <v>3</v>
      </c>
    </row>
    <row r="55" spans="1:9" ht="24" customHeight="1" x14ac:dyDescent="0.15">
      <c r="A55" s="65">
        <v>6</v>
      </c>
      <c r="B55" s="10">
        <v>1.1000000000000001</v>
      </c>
      <c r="C55" s="11">
        <v>207</v>
      </c>
      <c r="D55" s="46">
        <f t="shared" si="1"/>
        <v>227.70000000000002</v>
      </c>
      <c r="E55" s="12">
        <v>14.2</v>
      </c>
      <c r="F55" s="13">
        <v>7.2</v>
      </c>
      <c r="G55" s="46">
        <f t="shared" si="2"/>
        <v>31.301973594283695</v>
      </c>
      <c r="H55" s="51" t="str">
        <f t="shared" si="3"/>
        <v>YES</v>
      </c>
      <c r="I55" s="51">
        <v>3</v>
      </c>
    </row>
    <row r="56" spans="1:9" ht="24" customHeight="1" x14ac:dyDescent="0.15">
      <c r="A56" s="65">
        <v>7</v>
      </c>
      <c r="B56" s="10">
        <v>1.3</v>
      </c>
      <c r="C56" s="11">
        <v>207</v>
      </c>
      <c r="D56" s="46">
        <f t="shared" si="1"/>
        <v>269.10000000000002</v>
      </c>
      <c r="E56" s="12">
        <v>13.7</v>
      </c>
      <c r="F56" s="13">
        <v>7.2</v>
      </c>
      <c r="G56" s="46">
        <f t="shared" si="2"/>
        <v>33.10777733267922</v>
      </c>
      <c r="H56" s="51" t="str">
        <f t="shared" si="3"/>
        <v>YES</v>
      </c>
      <c r="I56" s="51">
        <v>3</v>
      </c>
    </row>
    <row r="57" spans="1:9" ht="24" customHeight="1" x14ac:dyDescent="0.15">
      <c r="A57" s="65">
        <v>8</v>
      </c>
      <c r="B57" s="10">
        <v>1</v>
      </c>
      <c r="C57" s="11">
        <v>207</v>
      </c>
      <c r="D57" s="46">
        <f t="shared" si="1"/>
        <v>207</v>
      </c>
      <c r="E57" s="12">
        <v>13.1</v>
      </c>
      <c r="F57" s="13">
        <v>7.1</v>
      </c>
      <c r="G57" s="46">
        <f t="shared" si="2"/>
        <v>32.092005738351041</v>
      </c>
      <c r="H57" s="51" t="str">
        <f t="shared" si="3"/>
        <v>YES</v>
      </c>
      <c r="I57" s="51">
        <v>0</v>
      </c>
    </row>
    <row r="58" spans="1:9" ht="24" customHeight="1" x14ac:dyDescent="0.15">
      <c r="A58" s="65">
        <v>9</v>
      </c>
      <c r="B58" s="10">
        <v>1.1000000000000001</v>
      </c>
      <c r="C58" s="11">
        <v>207</v>
      </c>
      <c r="D58" s="46">
        <f t="shared" si="1"/>
        <v>227.70000000000002</v>
      </c>
      <c r="E58" s="12">
        <v>15.9</v>
      </c>
      <c r="F58" s="13">
        <v>7.2</v>
      </c>
      <c r="G58" s="46">
        <f t="shared" si="2"/>
        <v>27.94197139008746</v>
      </c>
      <c r="H58" s="51" t="str">
        <f t="shared" si="3"/>
        <v>YES</v>
      </c>
      <c r="I58" s="51">
        <v>3</v>
      </c>
    </row>
    <row r="59" spans="1:9" ht="24" customHeight="1" x14ac:dyDescent="0.15">
      <c r="A59" s="65">
        <v>10</v>
      </c>
      <c r="B59" s="10">
        <v>0.9</v>
      </c>
      <c r="C59" s="11">
        <v>207</v>
      </c>
      <c r="D59" s="46">
        <f t="shared" si="1"/>
        <v>186.3</v>
      </c>
      <c r="E59" s="12">
        <v>16.3</v>
      </c>
      <c r="F59" s="13">
        <v>7.3</v>
      </c>
      <c r="G59" s="46">
        <f t="shared" si="2"/>
        <v>27.596094040116327</v>
      </c>
      <c r="H59" s="51" t="str">
        <f t="shared" si="3"/>
        <v>YES</v>
      </c>
      <c r="I59" s="51">
        <v>3</v>
      </c>
    </row>
    <row r="60" spans="1:9" ht="24" customHeight="1" x14ac:dyDescent="0.15">
      <c r="A60" s="65">
        <v>11</v>
      </c>
      <c r="B60" s="10">
        <v>0.9</v>
      </c>
      <c r="C60" s="11">
        <v>207</v>
      </c>
      <c r="D60" s="46">
        <f t="shared" si="1"/>
        <v>186.3</v>
      </c>
      <c r="E60" s="12">
        <v>15.4</v>
      </c>
      <c r="F60" s="13">
        <v>7.2</v>
      </c>
      <c r="G60" s="46">
        <f t="shared" si="2"/>
        <v>28.239711501010547</v>
      </c>
      <c r="H60" s="51" t="str">
        <f t="shared" si="3"/>
        <v>YES</v>
      </c>
      <c r="I60" s="51">
        <v>3</v>
      </c>
    </row>
    <row r="61" spans="1:9" ht="24" customHeight="1" x14ac:dyDescent="0.15">
      <c r="A61" s="65">
        <v>12</v>
      </c>
      <c r="B61" s="10">
        <v>1</v>
      </c>
      <c r="C61" s="11">
        <v>207</v>
      </c>
      <c r="D61" s="46">
        <f t="shared" si="1"/>
        <v>207</v>
      </c>
      <c r="E61" s="12">
        <v>14.5</v>
      </c>
      <c r="F61" s="13">
        <v>7.3</v>
      </c>
      <c r="G61" s="46">
        <f t="shared" si="2"/>
        <v>31.479110344082187</v>
      </c>
      <c r="H61" s="51" t="str">
        <f t="shared" si="3"/>
        <v>YES</v>
      </c>
      <c r="I61" s="51">
        <v>3</v>
      </c>
    </row>
    <row r="62" spans="1:9" ht="24" customHeight="1" x14ac:dyDescent="0.15">
      <c r="A62" s="65">
        <v>13</v>
      </c>
      <c r="B62" s="10">
        <v>0.9</v>
      </c>
      <c r="C62" s="11">
        <v>207</v>
      </c>
      <c r="D62" s="46">
        <f t="shared" si="1"/>
        <v>186.3</v>
      </c>
      <c r="E62" s="12">
        <v>13.9</v>
      </c>
      <c r="F62" s="13">
        <v>7.3</v>
      </c>
      <c r="G62" s="46">
        <f t="shared" si="2"/>
        <v>32.392837309332336</v>
      </c>
      <c r="H62" s="51" t="str">
        <f t="shared" si="3"/>
        <v>YES</v>
      </c>
      <c r="I62" s="51">
        <v>3</v>
      </c>
    </row>
    <row r="63" spans="1:9" ht="24" customHeight="1" x14ac:dyDescent="0.15">
      <c r="A63" s="65">
        <v>14</v>
      </c>
      <c r="B63" s="10">
        <v>0.8</v>
      </c>
      <c r="C63" s="11">
        <v>207</v>
      </c>
      <c r="D63" s="46">
        <f t="shared" si="1"/>
        <v>165.60000000000002</v>
      </c>
      <c r="E63" s="12">
        <v>13.1</v>
      </c>
      <c r="F63" s="13">
        <v>7.2</v>
      </c>
      <c r="G63" s="46">
        <f t="shared" si="2"/>
        <v>32.552623970413471</v>
      </c>
      <c r="H63" s="51" t="str">
        <f t="shared" si="3"/>
        <v>YES</v>
      </c>
      <c r="I63" s="51">
        <v>3</v>
      </c>
    </row>
    <row r="64" spans="1:9" ht="24" customHeight="1" x14ac:dyDescent="0.15">
      <c r="A64" s="65">
        <v>15</v>
      </c>
      <c r="B64" s="10">
        <v>0.6</v>
      </c>
      <c r="C64" s="11">
        <v>207</v>
      </c>
      <c r="D64" s="46">
        <f t="shared" si="1"/>
        <v>124.19999999999999</v>
      </c>
      <c r="E64" s="12">
        <v>13.8</v>
      </c>
      <c r="F64" s="13">
        <v>7.3</v>
      </c>
      <c r="G64" s="46">
        <f t="shared" si="2"/>
        <v>31.514654754402269</v>
      </c>
      <c r="H64" s="51" t="str">
        <f t="shared" si="3"/>
        <v>YES</v>
      </c>
      <c r="I64" s="51">
        <v>3</v>
      </c>
    </row>
    <row r="65" spans="1:9" ht="24" customHeight="1" x14ac:dyDescent="0.15">
      <c r="A65" s="65">
        <v>16</v>
      </c>
      <c r="B65" s="10">
        <v>0.7</v>
      </c>
      <c r="C65" s="11">
        <v>207</v>
      </c>
      <c r="D65" s="46">
        <f t="shared" si="1"/>
        <v>144.89999999999998</v>
      </c>
      <c r="E65" s="12">
        <v>15.2</v>
      </c>
      <c r="F65" s="13">
        <v>7.3</v>
      </c>
      <c r="G65" s="46">
        <f t="shared" si="2"/>
        <v>29.031923567105068</v>
      </c>
      <c r="H65" s="51" t="str">
        <f t="shared" si="3"/>
        <v>YES</v>
      </c>
      <c r="I65" s="51">
        <v>3</v>
      </c>
    </row>
    <row r="66" spans="1:9" ht="24" customHeight="1" x14ac:dyDescent="0.15">
      <c r="A66" s="65">
        <v>17</v>
      </c>
      <c r="B66" s="10">
        <v>0.8</v>
      </c>
      <c r="C66" s="11">
        <v>207</v>
      </c>
      <c r="D66" s="46">
        <f t="shared" si="1"/>
        <v>165.60000000000002</v>
      </c>
      <c r="E66" s="12">
        <v>14.6</v>
      </c>
      <c r="F66" s="13">
        <v>7.3</v>
      </c>
      <c r="G66" s="46">
        <f t="shared" si="2"/>
        <v>30.565408669914675</v>
      </c>
      <c r="H66" s="51" t="str">
        <f t="shared" si="3"/>
        <v>YES</v>
      </c>
      <c r="I66" s="51">
        <v>3</v>
      </c>
    </row>
    <row r="67" spans="1:9" ht="24" customHeight="1" x14ac:dyDescent="0.15">
      <c r="A67" s="65">
        <v>18</v>
      </c>
      <c r="B67" s="10">
        <v>0.6</v>
      </c>
      <c r="C67" s="11">
        <v>207</v>
      </c>
      <c r="D67" s="46">
        <f t="shared" si="1"/>
        <v>124.19999999999999</v>
      </c>
      <c r="E67" s="12">
        <v>13.6</v>
      </c>
      <c r="F67" s="13">
        <v>7.3</v>
      </c>
      <c r="G67" s="46">
        <f t="shared" si="2"/>
        <v>31.937699975275116</v>
      </c>
      <c r="H67" s="51" t="str">
        <f t="shared" si="3"/>
        <v>YES</v>
      </c>
      <c r="I67" s="51">
        <v>3</v>
      </c>
    </row>
    <row r="68" spans="1:9" ht="24" customHeight="1" x14ac:dyDescent="0.15">
      <c r="A68" s="65">
        <v>19</v>
      </c>
      <c r="B68" s="10">
        <v>0.6</v>
      </c>
      <c r="C68" s="11">
        <v>207</v>
      </c>
      <c r="D68" s="46">
        <f t="shared" si="1"/>
        <v>124.19999999999999</v>
      </c>
      <c r="E68" s="12">
        <v>14.1</v>
      </c>
      <c r="F68" s="13">
        <v>7.3</v>
      </c>
      <c r="G68" s="46">
        <f t="shared" si="2"/>
        <v>30.890309824066801</v>
      </c>
      <c r="H68" s="51" t="str">
        <f t="shared" si="3"/>
        <v>YES</v>
      </c>
      <c r="I68" s="51">
        <v>3</v>
      </c>
    </row>
    <row r="69" spans="1:9" ht="24" customHeight="1" x14ac:dyDescent="0.15">
      <c r="A69" s="65">
        <v>20</v>
      </c>
      <c r="B69" s="10">
        <v>0.5</v>
      </c>
      <c r="C69" s="11">
        <v>207</v>
      </c>
      <c r="D69" s="46">
        <f t="shared" si="1"/>
        <v>103.5</v>
      </c>
      <c r="E69" s="12">
        <v>16.8</v>
      </c>
      <c r="F69" s="13">
        <v>7.3</v>
      </c>
      <c r="G69" s="46">
        <f t="shared" si="2"/>
        <v>25.493084012073997</v>
      </c>
      <c r="H69" s="51" t="str">
        <f t="shared" si="3"/>
        <v>YES</v>
      </c>
      <c r="I69" s="51">
        <v>0</v>
      </c>
    </row>
    <row r="70" spans="1:9" ht="24" customHeight="1" x14ac:dyDescent="0.15">
      <c r="A70" s="65">
        <v>21</v>
      </c>
      <c r="B70" s="10">
        <v>0.5</v>
      </c>
      <c r="C70" s="11">
        <v>207</v>
      </c>
      <c r="D70" s="46">
        <f t="shared" si="1"/>
        <v>103.5</v>
      </c>
      <c r="E70" s="12">
        <v>17.100000000000001</v>
      </c>
      <c r="F70" s="13">
        <v>7.3</v>
      </c>
      <c r="G70" s="46">
        <f t="shared" si="2"/>
        <v>24.985022265472466</v>
      </c>
      <c r="H70" s="51" t="str">
        <f t="shared" si="3"/>
        <v>YES</v>
      </c>
      <c r="I70" s="51">
        <v>3</v>
      </c>
    </row>
    <row r="71" spans="1:9" ht="24" customHeight="1" x14ac:dyDescent="0.15">
      <c r="A71" s="65">
        <v>22</v>
      </c>
      <c r="B71" s="10">
        <v>0.6</v>
      </c>
      <c r="C71" s="11">
        <v>207</v>
      </c>
      <c r="D71" s="46">
        <f t="shared" si="1"/>
        <v>124.19999999999999</v>
      </c>
      <c r="E71" s="12">
        <v>16.8</v>
      </c>
      <c r="F71" s="13">
        <v>7.3</v>
      </c>
      <c r="G71" s="46">
        <f t="shared" si="2"/>
        <v>25.786744096025224</v>
      </c>
      <c r="H71" s="51" t="str">
        <f t="shared" si="3"/>
        <v>YES</v>
      </c>
      <c r="I71" s="51">
        <v>3</v>
      </c>
    </row>
    <row r="72" spans="1:9" ht="24" customHeight="1" x14ac:dyDescent="0.15">
      <c r="A72" s="65">
        <v>23</v>
      </c>
      <c r="B72" s="10">
        <v>0.7</v>
      </c>
      <c r="C72" s="11">
        <v>207</v>
      </c>
      <c r="D72" s="46">
        <f t="shared" si="1"/>
        <v>144.89999999999998</v>
      </c>
      <c r="E72" s="12">
        <v>16.899999999999999</v>
      </c>
      <c r="F72" s="13">
        <v>7.4</v>
      </c>
      <c r="G72" s="46">
        <f t="shared" si="2"/>
        <v>26.891820539598339</v>
      </c>
      <c r="H72" s="51" t="str">
        <f t="shared" si="3"/>
        <v>YES</v>
      </c>
      <c r="I72" s="51">
        <v>3</v>
      </c>
    </row>
    <row r="73" spans="1:9" ht="24" customHeight="1" x14ac:dyDescent="0.15">
      <c r="A73" s="65">
        <v>24</v>
      </c>
      <c r="B73" s="10">
        <v>0.8</v>
      </c>
      <c r="C73" s="11">
        <v>207</v>
      </c>
      <c r="D73" s="46">
        <f t="shared" si="1"/>
        <v>165.60000000000002</v>
      </c>
      <c r="E73" s="12">
        <v>17.600000000000001</v>
      </c>
      <c r="F73" s="13">
        <v>7.4</v>
      </c>
      <c r="G73" s="46">
        <f t="shared" si="2"/>
        <v>25.954871822386142</v>
      </c>
      <c r="H73" s="51" t="str">
        <f t="shared" si="3"/>
        <v>YES</v>
      </c>
      <c r="I73" s="51">
        <v>3</v>
      </c>
    </row>
    <row r="74" spans="1:9" ht="24" customHeight="1" x14ac:dyDescent="0.15">
      <c r="A74" s="65">
        <v>25</v>
      </c>
      <c r="B74" s="10">
        <v>0.7</v>
      </c>
      <c r="C74" s="11">
        <v>207</v>
      </c>
      <c r="D74" s="46">
        <f t="shared" si="1"/>
        <v>144.89999999999998</v>
      </c>
      <c r="E74" s="12">
        <v>17.100000000000001</v>
      </c>
      <c r="F74" s="13">
        <v>7.4</v>
      </c>
      <c r="G74" s="46">
        <f t="shared" si="2"/>
        <v>26.533947216220628</v>
      </c>
      <c r="H74" s="51" t="str">
        <f t="shared" si="3"/>
        <v>YES</v>
      </c>
      <c r="I74" s="51">
        <v>3</v>
      </c>
    </row>
    <row r="75" spans="1:9" ht="24" customHeight="1" x14ac:dyDescent="0.15">
      <c r="A75" s="65">
        <v>26</v>
      </c>
      <c r="B75" s="10">
        <v>0.8</v>
      </c>
      <c r="C75" s="11">
        <v>207</v>
      </c>
      <c r="D75" s="46">
        <f t="shared" si="1"/>
        <v>165.60000000000002</v>
      </c>
      <c r="E75" s="12">
        <v>18.3</v>
      </c>
      <c r="F75" s="13">
        <v>7.3</v>
      </c>
      <c r="G75" s="46">
        <f t="shared" si="2"/>
        <v>23.857103477109465</v>
      </c>
      <c r="H75" s="51" t="str">
        <f t="shared" si="3"/>
        <v>YES</v>
      </c>
      <c r="I75" s="51">
        <v>3</v>
      </c>
    </row>
    <row r="76" spans="1:9" ht="24" customHeight="1" x14ac:dyDescent="0.15">
      <c r="A76" s="65">
        <v>27</v>
      </c>
      <c r="B76" s="10">
        <v>0.9</v>
      </c>
      <c r="C76" s="11">
        <v>207</v>
      </c>
      <c r="D76" s="46">
        <f t="shared" si="1"/>
        <v>186.3</v>
      </c>
      <c r="E76" s="12">
        <v>18.600000000000001</v>
      </c>
      <c r="F76" s="13">
        <v>7.3</v>
      </c>
      <c r="G76" s="46">
        <f t="shared" si="2"/>
        <v>23.650715594169416</v>
      </c>
      <c r="H76" s="51" t="str">
        <f t="shared" si="3"/>
        <v>YES</v>
      </c>
      <c r="I76" s="51">
        <v>3</v>
      </c>
    </row>
    <row r="77" spans="1:9" ht="24" customHeight="1" x14ac:dyDescent="0.15">
      <c r="A77" s="65">
        <v>28</v>
      </c>
      <c r="B77" s="10">
        <v>0.8</v>
      </c>
      <c r="C77" s="11">
        <v>207</v>
      </c>
      <c r="D77" s="46">
        <f t="shared" si="1"/>
        <v>165.60000000000002</v>
      </c>
      <c r="E77" s="12">
        <v>18.399999999999999</v>
      </c>
      <c r="F77" s="13">
        <v>7.3</v>
      </c>
      <c r="G77" s="46">
        <f t="shared" si="2"/>
        <v>23.697246964501971</v>
      </c>
      <c r="H77" s="51" t="str">
        <f t="shared" si="3"/>
        <v>YES</v>
      </c>
      <c r="I77" s="51">
        <v>3</v>
      </c>
    </row>
    <row r="78" spans="1:9" ht="24" customHeight="1" x14ac:dyDescent="0.15">
      <c r="A78" s="65">
        <v>29</v>
      </c>
      <c r="B78" s="10">
        <v>0.9</v>
      </c>
      <c r="C78" s="11">
        <v>207</v>
      </c>
      <c r="D78" s="46">
        <f t="shared" si="1"/>
        <v>186.3</v>
      </c>
      <c r="E78" s="12">
        <v>19.899999999999999</v>
      </c>
      <c r="F78" s="13">
        <v>7.4</v>
      </c>
      <c r="G78" s="46">
        <f t="shared" si="2"/>
        <v>22.494716693984618</v>
      </c>
      <c r="H78" s="51" t="str">
        <f t="shared" si="3"/>
        <v>YES</v>
      </c>
      <c r="I78" s="51">
        <v>3</v>
      </c>
    </row>
    <row r="79" spans="1:9" ht="24" customHeight="1" x14ac:dyDescent="0.15">
      <c r="A79" s="65">
        <v>30</v>
      </c>
      <c r="B79" s="10">
        <v>0.7</v>
      </c>
      <c r="C79" s="11">
        <v>207</v>
      </c>
      <c r="D79" s="46">
        <f t="shared" si="1"/>
        <v>144.89999999999998</v>
      </c>
      <c r="E79" s="12">
        <v>22.6</v>
      </c>
      <c r="F79" s="13">
        <v>7.4</v>
      </c>
      <c r="G79" s="46">
        <f t="shared" si="2"/>
        <v>18.313107470326671</v>
      </c>
      <c r="H79" s="51" t="str">
        <f t="shared" si="3"/>
        <v>YES</v>
      </c>
      <c r="I79" s="51">
        <v>3</v>
      </c>
    </row>
    <row r="80" spans="1:9" ht="24" customHeight="1" thickBot="1" x14ac:dyDescent="0.2">
      <c r="A80" s="67">
        <v>31</v>
      </c>
      <c r="B80" s="14">
        <v>0.6</v>
      </c>
      <c r="C80" s="15">
        <v>207</v>
      </c>
      <c r="D80" s="53">
        <f t="shared" si="1"/>
        <v>124.19999999999999</v>
      </c>
      <c r="E80" s="16">
        <v>21.4</v>
      </c>
      <c r="F80" s="17">
        <v>7.4</v>
      </c>
      <c r="G80" s="53">
        <f t="shared" si="2"/>
        <v>19.636638045664679</v>
      </c>
      <c r="H80" s="52" t="str">
        <f t="shared" si="3"/>
        <v>YES</v>
      </c>
      <c r="I80" s="52">
        <v>3</v>
      </c>
    </row>
    <row r="81" spans="1:9" ht="24" customHeight="1" thickTop="1" x14ac:dyDescent="0.15">
      <c r="A81" s="36" t="s">
        <v>48</v>
      </c>
      <c r="B81" s="37"/>
      <c r="C81" s="37"/>
      <c r="D81" s="86"/>
      <c r="E81" s="38"/>
      <c r="F81" s="39"/>
      <c r="G81" s="38"/>
      <c r="H81" s="129" t="s">
        <v>50</v>
      </c>
      <c r="I81" s="130"/>
    </row>
    <row r="82" spans="1:9" ht="24" customHeight="1" x14ac:dyDescent="0.15">
      <c r="A82" s="89" t="s">
        <v>49</v>
      </c>
      <c r="B82" s="89"/>
      <c r="C82" s="89"/>
      <c r="D82" s="89"/>
      <c r="E82" s="89"/>
      <c r="F82" s="89"/>
      <c r="G82" s="89"/>
      <c r="H82" s="89"/>
      <c r="I82" s="89"/>
    </row>
    <row r="83" spans="1:9" ht="24" customHeight="1" x14ac:dyDescent="0.15">
      <c r="A83" s="123" t="s">
        <v>11</v>
      </c>
      <c r="B83" s="123"/>
      <c r="C83" s="123"/>
      <c r="D83" s="123"/>
      <c r="E83" s="123"/>
      <c r="F83" s="123"/>
      <c r="G83" s="123"/>
      <c r="H83" s="123"/>
    </row>
  </sheetData>
  <sheetProtection password="CCC7" sheet="1"/>
  <mergeCells count="55"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G16:H16"/>
    <mergeCell ref="G17:H17"/>
    <mergeCell ref="G38:H38"/>
    <mergeCell ref="G22:H22"/>
    <mergeCell ref="G23:H23"/>
    <mergeCell ref="G18:H18"/>
    <mergeCell ref="G24:H24"/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</ds:schemaRefs>
</ds:datastoreItem>
</file>

<file path=customXml/itemProps2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Turbidity and CT!Print_Area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DANIELS Bradley K</cp:lastModifiedBy>
  <cp:lastPrinted>2012-08-16T23:35:32Z</cp:lastPrinted>
  <dcterms:created xsi:type="dcterms:W3CDTF">2008-11-12T20:47:25Z</dcterms:created>
  <dcterms:modified xsi:type="dcterms:W3CDTF">2022-11-28T18:21:13Z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