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<sst xmlns="http://schemas.openxmlformats.org/spreadsheetml/2006/main" count="92" uniqueCount="56">
  <si>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</si>
  <si>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</si>
  <si>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</si>
  <si>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</si>
  <si>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</si>
  <si>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</si>
  <si>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</si>
  <si>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</si>
  <si>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</si>
  <si>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</si>
  <si>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</si>
  <si>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</si>
  <si>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</si>
  <si>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</si>
  <si>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</si>
  <si>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</si>
  <si>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</si>
  <si>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</si>
  <si>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</si>
  <si>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</si>
  <si>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</si>
  <si>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</si>
  <si>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</si>
  <si>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</si>
  <si>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</si>
  <si>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</si>
  <si>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</si>
  <si>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</si>
  <si>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</si>
  <si>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</si>
  <si>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</si>
  <si>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</si>
  <si>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</si>
  <si>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</si>
  <si>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</si>
  <si>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</si>
  <si>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</si>
  <si>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</si>
  <si>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</si>
  <si>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</si>
  <si>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</si>
  <si>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</si>
  <si>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</si>
  <si>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</si>
  <si>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</si>
  <si>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</si>
  <si>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</si>
  <si>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</si>
  <si>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</si>
  <si>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</si>
  <si>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</si>
  <si>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</si>
  <si>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</si>
  <si>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</si>
  <si>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</si>
  <si>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4/1/2024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</si>
</sst>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52">
      <selection activeCell="H86" sqref="H8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45352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0.69</v>
      </c>
      <c r="G5" s="89"/>
      <c r="H5" s="124">
        <f>MAX(D5:G5)</f>
        <v>0.69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0.72</v>
      </c>
      <c r="G6" s="69"/>
      <c r="H6" s="126">
        <f aca="true" t="shared" si="0" ref="H6:H32">MAX(D6:G6)</f>
        <v>0.72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0.75</v>
      </c>
      <c r="G7" s="71"/>
      <c r="H7" s="126">
        <f t="shared" si="0"/>
        <v>0.75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0.79</v>
      </c>
      <c r="G8" s="69"/>
      <c r="H8" s="126">
        <f t="shared" si="0"/>
        <v>0.79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0.72</v>
      </c>
      <c r="G9" s="71"/>
      <c r="H9" s="126">
        <f t="shared" si="0"/>
        <v>0.72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0.66</v>
      </c>
      <c r="G10" s="69"/>
      <c r="H10" s="126">
        <f t="shared" si="0"/>
        <v>0.66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0.58</v>
      </c>
      <c r="G11" s="71"/>
      <c r="H11" s="126">
        <f t="shared" si="0"/>
        <v>0.58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0.59</v>
      </c>
      <c r="G12" s="69"/>
      <c r="H12" s="126">
        <f t="shared" si="0"/>
        <v>0.59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0.64</v>
      </c>
      <c r="G13" s="71"/>
      <c r="H13" s="126">
        <f t="shared" si="0"/>
        <v>0.64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0.56</v>
      </c>
      <c r="G14" s="69"/>
      <c r="H14" s="126">
        <f t="shared" si="0"/>
        <v>0.56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0.52</v>
      </c>
      <c r="G15" s="71"/>
      <c r="H15" s="126">
        <f t="shared" si="0"/>
        <v>0.52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0.52</v>
      </c>
      <c r="G16" s="69"/>
      <c r="H16" s="126">
        <f t="shared" si="0"/>
        <v>0.52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0.88</v>
      </c>
      <c r="G17" s="71"/>
      <c r="H17" s="126">
        <f t="shared" si="0"/>
        <v>0.88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0.94</v>
      </c>
      <c r="G18" s="69"/>
      <c r="H18" s="126">
        <f t="shared" si="0"/>
        <v>0.94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0.9</v>
      </c>
      <c r="G19" s="71"/>
      <c r="H19" s="126">
        <f t="shared" si="0"/>
        <v>0.9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0.92</v>
      </c>
      <c r="G20" s="69"/>
      <c r="H20" s="126">
        <f t="shared" si="0"/>
        <v>0.92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0.88</v>
      </c>
      <c r="G21" s="71"/>
      <c r="H21" s="126">
        <f t="shared" si="0"/>
        <v>0.88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0.78</v>
      </c>
      <c r="G22" s="69"/>
      <c r="H22" s="126">
        <f t="shared" si="0"/>
        <v>0.78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0.72</v>
      </c>
      <c r="G23" s="71"/>
      <c r="H23" s="126">
        <f t="shared" si="0"/>
        <v>0.72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0.68</v>
      </c>
      <c r="G24" s="69"/>
      <c r="H24" s="126">
        <f t="shared" si="0"/>
        <v>0.68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0.59</v>
      </c>
      <c r="G25" s="71"/>
      <c r="H25" s="126">
        <f t="shared" si="0"/>
        <v>0.59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0.56</v>
      </c>
      <c r="G26" s="69"/>
      <c r="H26" s="126">
        <f t="shared" si="0"/>
        <v>0.56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0.67</v>
      </c>
      <c r="G27" s="71"/>
      <c r="H27" s="126">
        <f t="shared" si="0"/>
        <v>0.67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0.54</v>
      </c>
      <c r="G28" s="69"/>
      <c r="H28" s="126">
        <f t="shared" si="0"/>
        <v>0.54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0.55</v>
      </c>
      <c r="G29" s="71"/>
      <c r="H29" s="126">
        <f t="shared" si="0"/>
        <v>0.55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0.47</v>
      </c>
      <c r="G30" s="69"/>
      <c r="H30" s="126">
        <f t="shared" si="0"/>
        <v>0.47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0.43</v>
      </c>
      <c r="G31" s="71"/>
      <c r="H31" s="126">
        <f t="shared" si="0"/>
        <v>0.43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0.53</v>
      </c>
      <c r="G32" s="69"/>
      <c r="H32" s="126">
        <f t="shared" si="0"/>
        <v>0.53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0.58</v>
      </c>
      <c r="G33" s="71"/>
      <c r="H33" s="126">
        <f>MAX(D33:G33)</f>
        <v>0.58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0.63</v>
      </c>
      <c r="G34" s="71"/>
      <c r="H34" s="126">
        <f>MAX(D34:G34)</f>
        <v>0.63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0.58</v>
      </c>
      <c r="G35" s="92"/>
      <c r="H35" s="126">
        <f>MAX(D35:G35)</f>
        <v>0.58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2.4</v>
      </c>
      <c r="C51" s="14">
        <v>50</v>
      </c>
      <c r="D51" s="36">
        <f>B51*C51</f>
        <v>120</v>
      </c>
      <c r="E51" s="78">
        <v>4.1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90.17497261955583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2.5</v>
      </c>
      <c r="C52" s="14">
        <v>50</v>
      </c>
      <c r="D52" s="36">
        <f aca="true" t="shared" si="2" ref="D52:D78">B52*C52</f>
        <v>125</v>
      </c>
      <c r="E52" s="79">
        <v>5</v>
      </c>
      <c r="F52" s="83">
        <v>7.8</v>
      </c>
      <c r="G52" s="16">
        <f t="shared" si="1"/>
        <v>85.72261472763974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2.2</v>
      </c>
      <c r="C53" s="14">
        <v>50</v>
      </c>
      <c r="D53" s="36">
        <f t="shared" si="2"/>
        <v>110.00000000000001</v>
      </c>
      <c r="E53" s="80">
        <v>4.4</v>
      </c>
      <c r="F53" s="84">
        <v>7.8</v>
      </c>
      <c r="G53" s="16">
        <f t="shared" si="1"/>
        <v>86.23758751804229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</v>
      </c>
      <c r="C54" s="14">
        <v>50</v>
      </c>
      <c r="D54" s="36">
        <f t="shared" si="2"/>
        <v>100</v>
      </c>
      <c r="E54" s="79">
        <v>3.7</v>
      </c>
      <c r="F54" s="83">
        <v>7.8</v>
      </c>
      <c r="G54" s="16">
        <f t="shared" si="1"/>
        <v>88.40594768160965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5.2</v>
      </c>
      <c r="F55" s="84">
        <v>7.8</v>
      </c>
      <c r="G55" s="16">
        <f t="shared" si="1"/>
        <v>81.58596777198402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2.1</v>
      </c>
      <c r="C56" s="14">
        <v>50</v>
      </c>
      <c r="D56" s="36">
        <f t="shared" si="2"/>
        <v>105</v>
      </c>
      <c r="E56" s="79">
        <v>3.5</v>
      </c>
      <c r="F56" s="83">
        <v>7.8</v>
      </c>
      <c r="G56" s="16">
        <f t="shared" si="1"/>
        <v>90.71808380756232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2.9</v>
      </c>
      <c r="C57" s="14">
        <v>50</v>
      </c>
      <c r="D57" s="36">
        <f t="shared" si="2"/>
        <v>145</v>
      </c>
      <c r="E57" s="80">
        <v>8.7</v>
      </c>
      <c r="F57" s="84">
        <v>7.7</v>
      </c>
      <c r="G57" s="16">
        <f t="shared" si="1"/>
        <v>67.1297285955217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2.8</v>
      </c>
      <c r="C58" s="14">
        <v>50</v>
      </c>
      <c r="D58" s="36">
        <f t="shared" si="2"/>
        <v>140</v>
      </c>
      <c r="E58" s="79">
        <v>4.3</v>
      </c>
      <c r="F58" s="83">
        <v>7.8</v>
      </c>
      <c r="G58" s="16">
        <f t="shared" si="1"/>
        <v>93.27162463718402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2.9</v>
      </c>
      <c r="C59" s="14">
        <v>50</v>
      </c>
      <c r="D59" s="36">
        <f t="shared" si="2"/>
        <v>145</v>
      </c>
      <c r="E59" s="80">
        <v>4.6</v>
      </c>
      <c r="F59" s="84">
        <v>7.7</v>
      </c>
      <c r="G59" s="16">
        <f t="shared" si="1"/>
        <v>89.07350692323807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2.7</v>
      </c>
      <c r="C60" s="14">
        <v>50</v>
      </c>
      <c r="D60" s="36">
        <f t="shared" si="2"/>
        <v>135</v>
      </c>
      <c r="E60" s="79">
        <v>5.6</v>
      </c>
      <c r="F60" s="83">
        <v>7.7</v>
      </c>
      <c r="G60" s="16">
        <f t="shared" si="1"/>
        <v>81.15403036679132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2.7</v>
      </c>
      <c r="C61" s="14">
        <v>50</v>
      </c>
      <c r="D61" s="36">
        <f t="shared" si="2"/>
        <v>135</v>
      </c>
      <c r="E61" s="80">
        <v>6.2</v>
      </c>
      <c r="F61" s="84">
        <v>7.8</v>
      </c>
      <c r="G61" s="16">
        <f t="shared" si="1"/>
        <v>80.77806426538768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2.6</v>
      </c>
      <c r="C62" s="14">
        <v>50</v>
      </c>
      <c r="D62" s="36">
        <f t="shared" si="2"/>
        <v>130</v>
      </c>
      <c r="E62" s="79">
        <v>5</v>
      </c>
      <c r="F62" s="83">
        <v>7.8</v>
      </c>
      <c r="G62" s="16">
        <f t="shared" si="1"/>
        <v>86.74756352104136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2.8</v>
      </c>
      <c r="C63" s="14">
        <v>50</v>
      </c>
      <c r="D63" s="36">
        <f t="shared" si="2"/>
        <v>140</v>
      </c>
      <c r="E63" s="80">
        <v>6.5</v>
      </c>
      <c r="F63" s="84">
        <v>7.8</v>
      </c>
      <c r="G63" s="16">
        <f t="shared" si="1"/>
        <v>80.06195973469586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2.9</v>
      </c>
      <c r="C64" s="14">
        <v>50</v>
      </c>
      <c r="D64" s="36">
        <f t="shared" si="2"/>
        <v>145</v>
      </c>
      <c r="E64" s="79">
        <v>5</v>
      </c>
      <c r="F64" s="83">
        <v>7.8</v>
      </c>
      <c r="G64" s="16">
        <f t="shared" si="1"/>
        <v>89.90041421251436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2.1</v>
      </c>
      <c r="C65" s="14">
        <v>50</v>
      </c>
      <c r="D65" s="36">
        <f t="shared" si="2"/>
        <v>105</v>
      </c>
      <c r="E65" s="80">
        <v>7.6</v>
      </c>
      <c r="F65" s="84">
        <v>7.6</v>
      </c>
      <c r="G65" s="16">
        <f t="shared" si="1"/>
        <v>63.55018511410354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</v>
      </c>
      <c r="C66" s="14">
        <v>50</v>
      </c>
      <c r="D66" s="36">
        <f t="shared" si="2"/>
        <v>100</v>
      </c>
      <c r="E66" s="79">
        <v>7.8</v>
      </c>
      <c r="F66" s="83">
        <v>7.7</v>
      </c>
      <c r="G66" s="16">
        <f t="shared" si="1"/>
        <v>64.25421310212684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2.2</v>
      </c>
      <c r="C67" s="14">
        <v>50</v>
      </c>
      <c r="D67" s="36">
        <f t="shared" si="2"/>
        <v>110.00000000000001</v>
      </c>
      <c r="E67" s="80">
        <v>5.5</v>
      </c>
      <c r="F67" s="84">
        <v>7.7</v>
      </c>
      <c r="G67" s="16">
        <f t="shared" si="1"/>
        <v>77.0233281986187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2.1</v>
      </c>
      <c r="C68" s="14">
        <v>50</v>
      </c>
      <c r="D68" s="36">
        <f t="shared" si="2"/>
        <v>105</v>
      </c>
      <c r="E68" s="79">
        <v>5.9</v>
      </c>
      <c r="F68" s="83">
        <v>7.9</v>
      </c>
      <c r="G68" s="16">
        <f t="shared" si="1"/>
        <v>79.69887738911659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2.3</v>
      </c>
      <c r="C69" s="14">
        <v>50</v>
      </c>
      <c r="D69" s="36">
        <f t="shared" si="2"/>
        <v>114.99999999999999</v>
      </c>
      <c r="E69" s="80">
        <v>6.9</v>
      </c>
      <c r="F69" s="84">
        <v>7.8</v>
      </c>
      <c r="G69" s="16">
        <f t="shared" si="1"/>
        <v>73.41818541193992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8.4</v>
      </c>
      <c r="F70" s="83">
        <v>7.8</v>
      </c>
      <c r="G70" s="16">
        <f t="shared" si="1"/>
        <v>66.24297855069008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2.1</v>
      </c>
      <c r="C71" s="14">
        <v>50</v>
      </c>
      <c r="D71" s="36">
        <f>B71*C71</f>
        <v>105</v>
      </c>
      <c r="E71" s="80">
        <v>9.6</v>
      </c>
      <c r="F71" s="84">
        <v>7.8</v>
      </c>
      <c r="G71" s="16">
        <f t="shared" si="1"/>
        <v>59.63995643506819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2.1</v>
      </c>
      <c r="C72" s="14">
        <v>50</v>
      </c>
      <c r="D72" s="36">
        <f t="shared" si="2"/>
        <v>105</v>
      </c>
      <c r="E72" s="79">
        <v>9.7</v>
      </c>
      <c r="F72" s="83">
        <v>7.9</v>
      </c>
      <c r="G72" s="16">
        <f t="shared" si="1"/>
        <v>61.41860923874906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9</v>
      </c>
      <c r="F73" s="84">
        <v>7.8</v>
      </c>
      <c r="G73" s="16">
        <f t="shared" si="1"/>
        <v>65.08817632582534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2.3</v>
      </c>
      <c r="C74" s="14">
        <v>50</v>
      </c>
      <c r="D74" s="36">
        <f t="shared" si="2"/>
        <v>114.99999999999999</v>
      </c>
      <c r="E74" s="79">
        <v>10.3</v>
      </c>
      <c r="F74" s="83">
        <v>7.8</v>
      </c>
      <c r="G74" s="16">
        <f t="shared" si="1"/>
        <v>58.21267549049077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10.6</v>
      </c>
      <c r="F75" s="84">
        <v>7.8</v>
      </c>
      <c r="G75" s="16">
        <f t="shared" si="1"/>
        <v>57.04348207867261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2.6</v>
      </c>
      <c r="C76" s="14">
        <v>50</v>
      </c>
      <c r="D76" s="36">
        <f t="shared" si="2"/>
        <v>130</v>
      </c>
      <c r="E76" s="79">
        <v>7.6</v>
      </c>
      <c r="F76" s="83">
        <v>7.8</v>
      </c>
      <c r="G76" s="16">
        <f t="shared" si="1"/>
        <v>72.48370536287922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2.7</v>
      </c>
      <c r="C77" s="14">
        <v>50</v>
      </c>
      <c r="D77" s="36">
        <f t="shared" si="2"/>
        <v>135</v>
      </c>
      <c r="E77" s="80">
        <v>8.5</v>
      </c>
      <c r="F77" s="84">
        <v>7.8</v>
      </c>
      <c r="G77" s="16">
        <f t="shared" si="1"/>
        <v>68.94792573923885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2.4</v>
      </c>
      <c r="C78" s="14">
        <v>50</v>
      </c>
      <c r="D78" s="36">
        <f t="shared" si="2"/>
        <v>120</v>
      </c>
      <c r="E78" s="79">
        <v>9.5</v>
      </c>
      <c r="F78" s="83">
        <v>7.8</v>
      </c>
      <c r="G78" s="16">
        <f t="shared" si="1"/>
        <v>62.17839527890427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2.1</v>
      </c>
      <c r="C79" s="14">
        <v>50</v>
      </c>
      <c r="D79" s="36">
        <f>B79*C79</f>
        <v>105</v>
      </c>
      <c r="E79" s="80">
        <v>8.9</v>
      </c>
      <c r="F79" s="84">
        <v>7.8</v>
      </c>
      <c r="G79" s="16">
        <f t="shared" si="1"/>
        <v>62.54457126900392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2.2</v>
      </c>
      <c r="C80" s="14">
        <v>50</v>
      </c>
      <c r="D80" s="36">
        <f>B80*C80</f>
        <v>110.00000000000001</v>
      </c>
      <c r="E80" s="79">
        <v>14.9</v>
      </c>
      <c r="F80" s="83">
        <v>7.7</v>
      </c>
      <c r="G80" s="16">
        <f t="shared" si="1"/>
        <v>40.71820723560546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2.3</v>
      </c>
      <c r="C81" s="14">
        <v>50</v>
      </c>
      <c r="D81" s="36">
        <f>B81*C81</f>
        <v>114.99999999999999</v>
      </c>
      <c r="E81" s="81">
        <v>12.9</v>
      </c>
      <c r="F81" s="85">
        <v>7.8</v>
      </c>
      <c r="G81" s="16">
        <f>IF(E81&lt;12.5,(0.353*$I$47)*(12.006+EXP(2.46-0.073*E81+0.125*B81+0.389*F81)),(0.361*$I$47)*(-2.261+EXP(2.69-0.065*E81+0.111*B81+0.361*F81)))</f>
        <v>48.77048032587366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>
        <v>7</v>
      </c>
      <c r="F82" s="32"/>
      <c r="G82" s="33">
        <f>M68</f>
        <v>0</v>
      </c>
      <c r="H82" s="136" t="s">
        <v>22</v>
      </c>
      <c r="I82" s="137"/>
    </row>
    <row r="83" spans="1:9" ht="13.5">
      <c r="A83" s="138"/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2024-04-01T20:45:06Z</dcterms:modified>
  <cp:category/>
  <cp:version/>
  <cp:contentType/>
  <cp:contentStatus/>
</cp:coreProperties>
</file>