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<sst xmlns="http://schemas.openxmlformats.org/spreadsheetml/2006/main" count="66" uniqueCount="57">
  <si>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</si>
  <si>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</si>
  <si>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</si>
  <si>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</si>
  <si>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</si>
  <si>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</si>
  <si>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</si>
  <si>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</si>
  <si>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</si>
  <si>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</si>
  <si>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</si>
  <si>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</si>
  <si>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</si>
  <si>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</si>
  <si>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</si>
  <si>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</si>
  <si>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</si>
  <si>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</si>
  <si>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</si>
  <si>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</si>
  <si>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</si>
  <si>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</si>
  <si>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</si>
  <si>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</si>
  <si>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</si>
  <si>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</si>
  <si>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</si>
  <si>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</si>
  <si>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02/10/25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</si>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</sst>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15" fillId="0" fontId="5" numFmtId="2" xfId="0" applyAlignment="1" applyBorder="1" applyFont="1" applyNumberFormat="1">
      <alignment horizontal="center"/>
    </xf>
    <xf borderId="23" fillId="0" fontId="6" numFmtId="0" xfId="0" applyAlignment="1" applyBorder="1" applyFont="1">
      <alignment horizontal="center"/>
    </xf>
    <xf borderId="24" fillId="0" fontId="5" numFmtId="2" xfId="0" applyAlignment="1" applyBorder="1" applyFont="1" applyNumberFormat="1">
      <alignment horizontal="center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readingOrder="0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center"/>
    </xf>
    <xf borderId="43" fillId="0" fontId="5" numFmtId="0" xfId="0" applyAlignment="1" applyBorder="1" applyFont="1">
      <alignment horizontal="center" readingOrder="0"/>
    </xf>
    <xf borderId="47" fillId="0" fontId="5" numFmtId="0" xfId="0" applyAlignment="1" applyBorder="1" applyFont="1">
      <alignment horizontal="center" readingOrder="0"/>
    </xf>
    <xf borderId="23" fillId="0" fontId="5" numFmtId="165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46023.0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25.0</v>
      </c>
      <c r="D5" s="28">
        <f t="shared" ref="D5:D35" si="1">IF(B5="","",B5-C5)</f>
        <v>15</v>
      </c>
      <c r="E5" s="29">
        <v>25.0</v>
      </c>
      <c r="F5" s="30">
        <v>0.26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34.0</v>
      </c>
      <c r="D6" s="36">
        <f t="shared" si="1"/>
        <v>6</v>
      </c>
      <c r="E6" s="29">
        <v>25.0</v>
      </c>
      <c r="F6" s="30">
        <v>0.18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32.0</v>
      </c>
      <c r="D7" s="36">
        <f t="shared" si="1"/>
        <v>8</v>
      </c>
      <c r="E7" s="29">
        <v>25.0</v>
      </c>
      <c r="F7" s="30">
        <v>0.2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32.0</v>
      </c>
      <c r="D8" s="36">
        <f t="shared" si="1"/>
        <v>8</v>
      </c>
      <c r="E8" s="29">
        <v>25.0</v>
      </c>
      <c r="F8" s="30">
        <v>0.12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40.0</v>
      </c>
      <c r="C9" s="27">
        <v>33.0</v>
      </c>
      <c r="D9" s="36">
        <f t="shared" si="1"/>
        <v>7</v>
      </c>
      <c r="E9" s="29">
        <v>25.0</v>
      </c>
      <c r="F9" s="30">
        <v>0.17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31.0</v>
      </c>
      <c r="D10" s="36">
        <f t="shared" si="1"/>
        <v>9</v>
      </c>
      <c r="E10" s="29">
        <v>25.0</v>
      </c>
      <c r="F10" s="30">
        <v>0.2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31.0</v>
      </c>
      <c r="D11" s="36">
        <f t="shared" si="1"/>
        <v>9</v>
      </c>
      <c r="E11" s="29">
        <v>25.0</v>
      </c>
      <c r="F11" s="30">
        <v>0.15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31.0</v>
      </c>
      <c r="D12" s="36">
        <f t="shared" si="1"/>
        <v>9</v>
      </c>
      <c r="E12" s="29">
        <v>25.0</v>
      </c>
      <c r="F12" s="30">
        <v>0.24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31.0</v>
      </c>
      <c r="D13" s="36">
        <f t="shared" si="1"/>
        <v>9</v>
      </c>
      <c r="E13" s="29">
        <v>25.0</v>
      </c>
      <c r="F13" s="30">
        <v>0.19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30.0</v>
      </c>
      <c r="D14" s="36">
        <f t="shared" si="1"/>
        <v>10</v>
      </c>
      <c r="E14" s="29">
        <v>25.0</v>
      </c>
      <c r="F14" s="30">
        <v>0.13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30.0</v>
      </c>
      <c r="D15" s="36">
        <f t="shared" si="1"/>
        <v>10</v>
      </c>
      <c r="E15" s="29">
        <v>25.0</v>
      </c>
      <c r="F15" s="30">
        <v>0.18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30.0</v>
      </c>
      <c r="D16" s="36">
        <f t="shared" si="1"/>
        <v>10</v>
      </c>
      <c r="E16" s="29">
        <v>25.0</v>
      </c>
      <c r="F16" s="30">
        <v>0.31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29.0</v>
      </c>
      <c r="D17" s="36">
        <f t="shared" si="1"/>
        <v>11</v>
      </c>
      <c r="E17" s="29">
        <v>25.0</v>
      </c>
      <c r="F17" s="30">
        <v>0.24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28.0</v>
      </c>
      <c r="D18" s="36">
        <f t="shared" si="1"/>
        <v>12</v>
      </c>
      <c r="E18" s="29">
        <v>25.0</v>
      </c>
      <c r="F18" s="30">
        <v>0.19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28.0</v>
      </c>
      <c r="D19" s="36">
        <f t="shared" si="1"/>
        <v>12</v>
      </c>
      <c r="E19" s="29">
        <v>25.0</v>
      </c>
      <c r="F19" s="30">
        <v>0.26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27.0</v>
      </c>
      <c r="D20" s="36">
        <f t="shared" si="1"/>
        <v>13</v>
      </c>
      <c r="E20" s="29">
        <v>25.0</v>
      </c>
      <c r="F20" s="30">
        <v>0.22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39">
        <v>27.0</v>
      </c>
      <c r="D21" s="36">
        <f t="shared" si="1"/>
        <v>13</v>
      </c>
      <c r="E21" s="29">
        <v>25.0</v>
      </c>
      <c r="F21" s="30">
        <v>0.35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33.0</v>
      </c>
      <c r="D22" s="36">
        <f t="shared" si="1"/>
        <v>7</v>
      </c>
      <c r="E22" s="29">
        <v>25.0</v>
      </c>
      <c r="F22" s="30">
        <v>0.16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32.0</v>
      </c>
      <c r="D23" s="36">
        <f t="shared" si="1"/>
        <v>8</v>
      </c>
      <c r="E23" s="29">
        <v>25.0</v>
      </c>
      <c r="F23" s="30">
        <v>0.2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32.0</v>
      </c>
      <c r="D24" s="36">
        <f t="shared" si="1"/>
        <v>8</v>
      </c>
      <c r="E24" s="29">
        <v>25.0</v>
      </c>
      <c r="F24" s="30">
        <v>0.21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39">
        <v>31.0</v>
      </c>
      <c r="D25" s="36">
        <f t="shared" si="1"/>
        <v>9</v>
      </c>
      <c r="E25" s="29">
        <v>25.0</v>
      </c>
      <c r="F25" s="30">
        <v>0.15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31.0</v>
      </c>
      <c r="D26" s="36">
        <f t="shared" si="1"/>
        <v>9</v>
      </c>
      <c r="E26" s="29">
        <v>25.0</v>
      </c>
      <c r="F26" s="30">
        <v>0.08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39">
        <v>30.0</v>
      </c>
      <c r="D27" s="36">
        <f t="shared" si="1"/>
        <v>10</v>
      </c>
      <c r="E27" s="29">
        <v>25.0</v>
      </c>
      <c r="F27" s="30">
        <v>0.17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29.0</v>
      </c>
      <c r="D28" s="36">
        <f t="shared" si="1"/>
        <v>11</v>
      </c>
      <c r="E28" s="29">
        <v>25.0</v>
      </c>
      <c r="F28" s="30">
        <v>0.11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29.0</v>
      </c>
      <c r="D29" s="36">
        <f t="shared" si="1"/>
        <v>11</v>
      </c>
      <c r="E29" s="29">
        <v>25.0</v>
      </c>
      <c r="F29" s="30">
        <v>0.25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29.0</v>
      </c>
      <c r="D30" s="36">
        <f t="shared" si="1"/>
        <v>11</v>
      </c>
      <c r="E30" s="29">
        <v>25.0</v>
      </c>
      <c r="F30" s="30">
        <v>0.28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29.0</v>
      </c>
      <c r="D31" s="36">
        <f t="shared" si="1"/>
        <v>11</v>
      </c>
      <c r="E31" s="29">
        <v>25.0</v>
      </c>
      <c r="F31" s="30">
        <v>0.32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28.0</v>
      </c>
      <c r="D32" s="36">
        <f t="shared" si="1"/>
        <v>12</v>
      </c>
      <c r="E32" s="29">
        <v>25.0</v>
      </c>
      <c r="F32" s="30">
        <v>0.09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>
        <v>40.0</v>
      </c>
      <c r="C33" s="27">
        <v>27.0</v>
      </c>
      <c r="D33" s="36">
        <f t="shared" si="1"/>
        <v>13</v>
      </c>
      <c r="E33" s="29">
        <v>25.0</v>
      </c>
      <c r="F33" s="30">
        <v>0.2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>
        <v>40.0</v>
      </c>
      <c r="C34" s="27">
        <v>27.0</v>
      </c>
      <c r="D34" s="36">
        <f t="shared" si="1"/>
        <v>13</v>
      </c>
      <c r="E34" s="29">
        <v>25.0</v>
      </c>
      <c r="F34" s="30">
        <v>0.23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0">
        <v>31.0</v>
      </c>
      <c r="B35" s="35">
        <v>40.0</v>
      </c>
      <c r="C35" s="27">
        <v>26.0</v>
      </c>
      <c r="D35" s="41">
        <f t="shared" si="1"/>
        <v>14</v>
      </c>
      <c r="E35" s="29">
        <v>25.0</v>
      </c>
      <c r="F35" s="30">
        <v>0.29</v>
      </c>
      <c r="G35" s="42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3" t="s">
        <v>17</v>
      </c>
      <c r="B36" s="44"/>
      <c r="C36" s="44"/>
      <c r="D36" s="44"/>
      <c r="E36" s="32"/>
      <c r="F36" s="43" t="s">
        <v>18</v>
      </c>
      <c r="G36" s="44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5" t="s">
        <v>19</v>
      </c>
      <c r="B37" s="46"/>
      <c r="C37" s="46"/>
      <c r="D37" s="46"/>
      <c r="E37" s="47" t="s">
        <v>20</v>
      </c>
      <c r="F37" s="48" t="s">
        <v>21</v>
      </c>
      <c r="G37" s="49" t="s">
        <v>22</v>
      </c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24.0" customHeight="1">
      <c r="A38" s="52" t="s">
        <v>23</v>
      </c>
      <c r="B38" s="53"/>
      <c r="C38" s="53"/>
      <c r="D38" s="53"/>
      <c r="E38" s="54" t="s">
        <v>20</v>
      </c>
      <c r="F38" s="55" t="s">
        <v>20</v>
      </c>
      <c r="G38" s="56" t="s">
        <v>20</v>
      </c>
      <c r="H38" s="57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24.0" customHeight="1">
      <c r="A39" s="58" t="s">
        <v>24</v>
      </c>
      <c r="B39" s="59"/>
      <c r="C39" s="59"/>
      <c r="D39" s="59"/>
      <c r="E39" s="60"/>
      <c r="F39" s="61" t="s">
        <v>25</v>
      </c>
      <c r="G39" s="62"/>
      <c r="H39" s="63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4" t="s">
        <v>26</v>
      </c>
      <c r="E40" s="65"/>
      <c r="F40" s="61" t="s">
        <v>27</v>
      </c>
      <c r="G40" s="63"/>
      <c r="H40" s="66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7" t="s">
        <v>29</v>
      </c>
      <c r="B41" s="53"/>
      <c r="C41" s="53"/>
      <c r="D41" s="53"/>
      <c r="E41" s="57"/>
      <c r="F41" s="61" t="s">
        <v>30</v>
      </c>
      <c r="G41" s="63"/>
      <c r="H41" s="68" t="s">
        <v>31</v>
      </c>
      <c r="I41" s="69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0" t="s">
        <v>32</v>
      </c>
      <c r="B42" s="59"/>
      <c r="C42" s="59"/>
      <c r="D42" s="59"/>
      <c r="E42" s="59"/>
      <c r="F42" s="59"/>
      <c r="G42" s="59"/>
      <c r="H42" s="59"/>
      <c r="I42" s="59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1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2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3" t="s">
        <v>35</v>
      </c>
      <c r="I45" s="74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5" t="s">
        <v>5</v>
      </c>
      <c r="B46" s="76" t="s">
        <v>6</v>
      </c>
      <c r="C46" s="11"/>
      <c r="D46" s="76" t="s">
        <v>36</v>
      </c>
      <c r="E46" s="77" t="s">
        <v>8</v>
      </c>
      <c r="F46" s="78" t="s">
        <v>4</v>
      </c>
      <c r="G46" s="79">
        <v>46023.0</v>
      </c>
      <c r="H46" s="80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2" t="s">
        <v>38</v>
      </c>
      <c r="B48" s="83" t="s">
        <v>39</v>
      </c>
      <c r="C48" s="84" t="s">
        <v>40</v>
      </c>
      <c r="D48" s="85" t="s">
        <v>41</v>
      </c>
      <c r="E48" s="86" t="s">
        <v>42</v>
      </c>
      <c r="F48" s="87" t="s">
        <v>43</v>
      </c>
      <c r="G48" s="88" t="s">
        <v>44</v>
      </c>
      <c r="H48" s="88" t="s">
        <v>45</v>
      </c>
      <c r="I48" s="88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89"/>
      <c r="B49" s="90" t="s">
        <v>47</v>
      </c>
      <c r="C49" s="91" t="s">
        <v>48</v>
      </c>
      <c r="D49" s="92" t="s">
        <v>49</v>
      </c>
      <c r="E49" s="90" t="s">
        <v>50</v>
      </c>
      <c r="F49" s="91"/>
      <c r="G49" s="93" t="s">
        <v>51</v>
      </c>
      <c r="H49" s="94" t="s">
        <v>20</v>
      </c>
      <c r="I49" s="94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5">
        <v>1.18</v>
      </c>
      <c r="C50" s="96">
        <v>26.0</v>
      </c>
      <c r="D50" s="97">
        <f t="shared" ref="D50:D80" si="2">IF(B50="","",B50*C50)</f>
        <v>30.68</v>
      </c>
      <c r="E50" s="98">
        <v>9.2</v>
      </c>
      <c r="F50" s="99">
        <v>5.41</v>
      </c>
      <c r="G50" s="97">
        <f t="shared" ref="G50:G80" si="3">IF(B50="","",IF(E50&lt;12.5,(0.353*$I$46)*(12.006+EXP(2.46-0.073*E50+0.125*B50+0.389*F50)),(0.361*$I$46)*(-2.261+EXP(2.69-0.065*E50+0.111*B50+0.361*F50))))</f>
        <v>24.30564182</v>
      </c>
      <c r="H50" s="100" t="str">
        <f t="shared" ref="H50:H80" si="4">IF(D50="","",IF(D50&gt;=G50,"YES","NO"))</f>
        <v>YES</v>
      </c>
      <c r="I50" s="100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5">
        <v>1.11</v>
      </c>
      <c r="C51" s="96">
        <v>26.0</v>
      </c>
      <c r="D51" s="101">
        <f t="shared" si="2"/>
        <v>28.86</v>
      </c>
      <c r="E51" s="98">
        <v>9.5</v>
      </c>
      <c r="F51" s="99">
        <v>5.38</v>
      </c>
      <c r="G51" s="101">
        <f t="shared" si="3"/>
        <v>23.47410366</v>
      </c>
      <c r="H51" s="102" t="str">
        <f t="shared" si="4"/>
        <v>YES</v>
      </c>
      <c r="I51" s="102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5">
        <v>1.16</v>
      </c>
      <c r="C52" s="96">
        <v>26.0</v>
      </c>
      <c r="D52" s="101">
        <f t="shared" si="2"/>
        <v>30.16</v>
      </c>
      <c r="E52" s="98">
        <v>9.3</v>
      </c>
      <c r="F52" s="99">
        <v>5.34</v>
      </c>
      <c r="G52" s="101">
        <f t="shared" si="3"/>
        <v>23.57613165</v>
      </c>
      <c r="H52" s="102" t="str">
        <f t="shared" si="4"/>
        <v>YES</v>
      </c>
      <c r="I52" s="10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5">
        <v>1.15</v>
      </c>
      <c r="C53" s="96">
        <v>26.0</v>
      </c>
      <c r="D53" s="101">
        <f t="shared" si="2"/>
        <v>29.9</v>
      </c>
      <c r="E53" s="98">
        <v>9.2</v>
      </c>
      <c r="F53" s="99">
        <v>5.31</v>
      </c>
      <c r="G53" s="101">
        <f t="shared" si="3"/>
        <v>23.46775683</v>
      </c>
      <c r="H53" s="102" t="str">
        <f t="shared" si="4"/>
        <v>YES</v>
      </c>
      <c r="I53" s="102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5">
        <v>1.09</v>
      </c>
      <c r="C54" s="96">
        <v>26.0</v>
      </c>
      <c r="D54" s="101">
        <f t="shared" si="2"/>
        <v>28.34</v>
      </c>
      <c r="E54" s="98">
        <v>9.1</v>
      </c>
      <c r="F54" s="99">
        <v>5.36</v>
      </c>
      <c r="G54" s="101">
        <f t="shared" si="3"/>
        <v>23.84151324</v>
      </c>
      <c r="H54" s="102" t="str">
        <f t="shared" si="4"/>
        <v>YES</v>
      </c>
      <c r="I54" s="102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5">
        <v>1.14</v>
      </c>
      <c r="C55" s="96">
        <v>26.0</v>
      </c>
      <c r="D55" s="101">
        <f t="shared" si="2"/>
        <v>29.64</v>
      </c>
      <c r="E55" s="98">
        <v>8.9</v>
      </c>
      <c r="F55" s="99">
        <v>5.42</v>
      </c>
      <c r="G55" s="101">
        <f t="shared" si="3"/>
        <v>24.72721268</v>
      </c>
      <c r="H55" s="102" t="str">
        <f t="shared" si="4"/>
        <v>YES</v>
      </c>
      <c r="I55" s="10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5">
        <v>1.2</v>
      </c>
      <c r="C56" s="96">
        <v>26.0</v>
      </c>
      <c r="D56" s="101">
        <f t="shared" si="2"/>
        <v>31.2</v>
      </c>
      <c r="E56" s="98">
        <v>8.9</v>
      </c>
      <c r="F56" s="99">
        <v>5.46</v>
      </c>
      <c r="G56" s="101">
        <f t="shared" si="3"/>
        <v>25.205181</v>
      </c>
      <c r="H56" s="102" t="str">
        <f t="shared" si="4"/>
        <v>YES</v>
      </c>
      <c r="I56" s="102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5">
        <v>1.12</v>
      </c>
      <c r="C57" s="96">
        <v>26.0</v>
      </c>
      <c r="D57" s="101">
        <f t="shared" si="2"/>
        <v>29.12</v>
      </c>
      <c r="E57" s="98">
        <v>9.3</v>
      </c>
      <c r="F57" s="99">
        <v>5.5</v>
      </c>
      <c r="G57" s="101">
        <f t="shared" si="3"/>
        <v>24.71533245</v>
      </c>
      <c r="H57" s="102" t="str">
        <f t="shared" si="4"/>
        <v>YES</v>
      </c>
      <c r="I57" s="102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5">
        <v>1.19</v>
      </c>
      <c r="C58" s="96">
        <v>26.0</v>
      </c>
      <c r="D58" s="101">
        <f t="shared" si="2"/>
        <v>30.94</v>
      </c>
      <c r="E58" s="98">
        <v>9.2</v>
      </c>
      <c r="F58" s="99">
        <v>5.55</v>
      </c>
      <c r="G58" s="101">
        <f t="shared" si="3"/>
        <v>25.45533082</v>
      </c>
      <c r="H58" s="102" t="str">
        <f t="shared" si="4"/>
        <v>YES</v>
      </c>
      <c r="I58" s="10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3">
        <v>1.13</v>
      </c>
      <c r="C59" s="96">
        <v>26.0</v>
      </c>
      <c r="D59" s="101">
        <f t="shared" si="2"/>
        <v>29.38</v>
      </c>
      <c r="E59" s="98">
        <v>9.3</v>
      </c>
      <c r="F59" s="99">
        <v>5.59</v>
      </c>
      <c r="G59" s="101">
        <f t="shared" si="3"/>
        <v>25.47146204</v>
      </c>
      <c r="H59" s="102" t="str">
        <f t="shared" si="4"/>
        <v>YES</v>
      </c>
      <c r="I59" s="102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5">
        <v>1.22</v>
      </c>
      <c r="C60" s="96">
        <v>26.0</v>
      </c>
      <c r="D60" s="101">
        <f t="shared" si="2"/>
        <v>31.72</v>
      </c>
      <c r="E60" s="98">
        <v>9.5</v>
      </c>
      <c r="F60" s="99">
        <v>5.62</v>
      </c>
      <c r="G60" s="101">
        <f t="shared" si="3"/>
        <v>25.64886041</v>
      </c>
      <c r="H60" s="102" t="str">
        <f t="shared" si="4"/>
        <v>YES</v>
      </c>
      <c r="I60" s="102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5">
        <v>1.15</v>
      </c>
      <c r="C61" s="96">
        <v>26.0</v>
      </c>
      <c r="D61" s="101">
        <f t="shared" si="2"/>
        <v>29.9</v>
      </c>
      <c r="E61" s="98">
        <v>9.8</v>
      </c>
      <c r="F61" s="99">
        <v>5.62</v>
      </c>
      <c r="G61" s="101">
        <f t="shared" si="3"/>
        <v>25.00257606</v>
      </c>
      <c r="H61" s="102" t="str">
        <f t="shared" si="4"/>
        <v>YES</v>
      </c>
      <c r="I61" s="102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5">
        <v>1.23</v>
      </c>
      <c r="C62" s="96">
        <v>26.0</v>
      </c>
      <c r="D62" s="101">
        <f t="shared" si="2"/>
        <v>31.98</v>
      </c>
      <c r="E62" s="98">
        <v>9.7</v>
      </c>
      <c r="F62" s="99">
        <v>5.66</v>
      </c>
      <c r="G62" s="101">
        <f t="shared" si="3"/>
        <v>25.69623048</v>
      </c>
      <c r="H62" s="102" t="str">
        <f t="shared" si="4"/>
        <v>YES</v>
      </c>
      <c r="I62" s="102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5">
        <v>1.17</v>
      </c>
      <c r="C63" s="96">
        <v>26.0</v>
      </c>
      <c r="D63" s="101">
        <f t="shared" si="2"/>
        <v>30.42</v>
      </c>
      <c r="E63" s="98">
        <v>9.4</v>
      </c>
      <c r="F63" s="99">
        <v>5.63</v>
      </c>
      <c r="G63" s="101">
        <f t="shared" si="3"/>
        <v>25.75489116</v>
      </c>
      <c r="H63" s="102" t="str">
        <f t="shared" si="4"/>
        <v>YES</v>
      </c>
      <c r="I63" s="102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5">
        <v>1.09</v>
      </c>
      <c r="C64" s="96">
        <v>26.0</v>
      </c>
      <c r="D64" s="101">
        <f t="shared" si="2"/>
        <v>28.34</v>
      </c>
      <c r="E64" s="98">
        <v>10.0</v>
      </c>
      <c r="F64" s="99">
        <v>5.68</v>
      </c>
      <c r="G64" s="101">
        <f t="shared" si="3"/>
        <v>25.02833996</v>
      </c>
      <c r="H64" s="102" t="str">
        <f t="shared" si="4"/>
        <v>YES</v>
      </c>
      <c r="I64" s="102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5">
        <v>1.14</v>
      </c>
      <c r="C65" s="96">
        <v>26.0</v>
      </c>
      <c r="D65" s="101">
        <f t="shared" si="2"/>
        <v>29.64</v>
      </c>
      <c r="E65" s="98">
        <v>10.2</v>
      </c>
      <c r="F65" s="99">
        <v>5.6</v>
      </c>
      <c r="G65" s="101">
        <f t="shared" si="3"/>
        <v>24.22373326</v>
      </c>
      <c r="H65" s="102" t="str">
        <f t="shared" si="4"/>
        <v>YES</v>
      </c>
      <c r="I65" s="102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5">
        <v>1.09</v>
      </c>
      <c r="C66" s="96">
        <v>26.0</v>
      </c>
      <c r="D66" s="101">
        <f t="shared" si="2"/>
        <v>28.34</v>
      </c>
      <c r="E66" s="98">
        <v>9.8</v>
      </c>
      <c r="F66" s="99">
        <v>5.58</v>
      </c>
      <c r="G66" s="101">
        <f t="shared" si="3"/>
        <v>24.52922635</v>
      </c>
      <c r="H66" s="102" t="str">
        <f t="shared" si="4"/>
        <v>YES</v>
      </c>
      <c r="I66" s="102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5">
        <v>1.19</v>
      </c>
      <c r="C67" s="96">
        <v>26.0</v>
      </c>
      <c r="D67" s="101">
        <f t="shared" si="2"/>
        <v>30.94</v>
      </c>
      <c r="E67" s="98">
        <v>9.4</v>
      </c>
      <c r="F67" s="99">
        <v>5.54</v>
      </c>
      <c r="G67" s="101">
        <f t="shared" si="3"/>
        <v>25.06662918</v>
      </c>
      <c r="H67" s="102" t="str">
        <f t="shared" si="4"/>
        <v>YES</v>
      </c>
      <c r="I67" s="102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5">
        <v>1.1</v>
      </c>
      <c r="C68" s="96">
        <v>26.0</v>
      </c>
      <c r="D68" s="101">
        <f t="shared" si="2"/>
        <v>28.6</v>
      </c>
      <c r="E68" s="98">
        <v>9.5</v>
      </c>
      <c r="F68" s="99">
        <v>5.5</v>
      </c>
      <c r="G68" s="101">
        <f t="shared" si="3"/>
        <v>24.36814897</v>
      </c>
      <c r="H68" s="102" t="str">
        <f t="shared" si="4"/>
        <v>YES</v>
      </c>
      <c r="I68" s="102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5">
        <v>1.17</v>
      </c>
      <c r="C69" s="96">
        <v>26.0</v>
      </c>
      <c r="D69" s="101">
        <f t="shared" si="2"/>
        <v>30.42</v>
      </c>
      <c r="E69" s="98">
        <v>9.1</v>
      </c>
      <c r="F69" s="99">
        <v>5.47</v>
      </c>
      <c r="G69" s="101">
        <f t="shared" si="3"/>
        <v>24.90417876</v>
      </c>
      <c r="H69" s="102" t="str">
        <f t="shared" si="4"/>
        <v>YES</v>
      </c>
      <c r="I69" s="102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5">
        <v>1.12</v>
      </c>
      <c r="C70" s="96">
        <v>26.0</v>
      </c>
      <c r="D70" s="101">
        <f t="shared" si="2"/>
        <v>29.12</v>
      </c>
      <c r="E70" s="98">
        <v>8.9</v>
      </c>
      <c r="F70" s="99">
        <v>5.49</v>
      </c>
      <c r="G70" s="101">
        <f t="shared" si="3"/>
        <v>25.24022525</v>
      </c>
      <c r="H70" s="102" t="str">
        <f t="shared" si="4"/>
        <v>YES</v>
      </c>
      <c r="I70" s="102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5">
        <v>1.21</v>
      </c>
      <c r="C71" s="96">
        <v>26.0</v>
      </c>
      <c r="D71" s="101">
        <f t="shared" si="2"/>
        <v>31.46</v>
      </c>
      <c r="E71" s="98">
        <v>9.2</v>
      </c>
      <c r="F71" s="99">
        <v>5.56</v>
      </c>
      <c r="G71" s="101">
        <f t="shared" si="3"/>
        <v>25.59134291</v>
      </c>
      <c r="H71" s="102" t="str">
        <f t="shared" si="4"/>
        <v>YES</v>
      </c>
      <c r="I71" s="102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5">
        <v>1.22</v>
      </c>
      <c r="C72" s="96">
        <v>26.0</v>
      </c>
      <c r="D72" s="101">
        <f t="shared" si="2"/>
        <v>31.72</v>
      </c>
      <c r="E72" s="98">
        <v>9.0</v>
      </c>
      <c r="F72" s="99">
        <v>5.6</v>
      </c>
      <c r="G72" s="101">
        <f t="shared" si="3"/>
        <v>26.27269228</v>
      </c>
      <c r="H72" s="102" t="str">
        <f t="shared" si="4"/>
        <v>YES</v>
      </c>
      <c r="I72" s="102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5">
        <v>1.17</v>
      </c>
      <c r="C73" s="96">
        <v>26.0</v>
      </c>
      <c r="D73" s="101">
        <f t="shared" si="2"/>
        <v>30.42</v>
      </c>
      <c r="E73" s="98">
        <v>8.9</v>
      </c>
      <c r="F73" s="99">
        <v>5.58</v>
      </c>
      <c r="G73" s="101">
        <f t="shared" si="3"/>
        <v>26.12489748</v>
      </c>
      <c r="H73" s="102" t="str">
        <f t="shared" si="4"/>
        <v>YES</v>
      </c>
      <c r="I73" s="102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5">
        <v>1.13</v>
      </c>
      <c r="C74" s="96">
        <v>26.0</v>
      </c>
      <c r="D74" s="101">
        <f t="shared" si="2"/>
        <v>29.38</v>
      </c>
      <c r="E74" s="98">
        <v>9.3</v>
      </c>
      <c r="F74" s="99">
        <v>5.55</v>
      </c>
      <c r="G74" s="101">
        <f t="shared" si="3"/>
        <v>25.14362836</v>
      </c>
      <c r="H74" s="102" t="str">
        <f t="shared" si="4"/>
        <v>YES</v>
      </c>
      <c r="I74" s="102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5">
        <v>1.2</v>
      </c>
      <c r="C75" s="96">
        <v>26.0</v>
      </c>
      <c r="D75" s="101">
        <f t="shared" si="2"/>
        <v>31.2</v>
      </c>
      <c r="E75" s="98">
        <v>9.5</v>
      </c>
      <c r="F75" s="99">
        <v>5.51</v>
      </c>
      <c r="G75" s="101">
        <f t="shared" si="3"/>
        <v>24.70079879</v>
      </c>
      <c r="H75" s="102" t="str">
        <f t="shared" si="4"/>
        <v>YES</v>
      </c>
      <c r="I75" s="102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5">
        <v>1.25</v>
      </c>
      <c r="C76" s="96">
        <v>26.0</v>
      </c>
      <c r="D76" s="101">
        <f t="shared" si="2"/>
        <v>32.5</v>
      </c>
      <c r="E76" s="98">
        <v>9.6</v>
      </c>
      <c r="F76" s="99">
        <v>5.48</v>
      </c>
      <c r="G76" s="101">
        <f t="shared" si="3"/>
        <v>24.44216191</v>
      </c>
      <c r="H76" s="102" t="str">
        <f t="shared" si="4"/>
        <v>YES</v>
      </c>
      <c r="I76" s="102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5">
        <v>1.18</v>
      </c>
      <c r="C77" s="96">
        <v>26.0</v>
      </c>
      <c r="D77" s="101">
        <f t="shared" si="2"/>
        <v>30.68</v>
      </c>
      <c r="E77" s="98">
        <v>9.7</v>
      </c>
      <c r="F77" s="99">
        <v>5.45</v>
      </c>
      <c r="G77" s="101">
        <f t="shared" si="3"/>
        <v>23.88979696</v>
      </c>
      <c r="H77" s="102" t="str">
        <f t="shared" si="4"/>
        <v>YES</v>
      </c>
      <c r="I77" s="102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95">
        <v>1.07</v>
      </c>
      <c r="C78" s="104">
        <v>26.0</v>
      </c>
      <c r="D78" s="101">
        <f t="shared" si="2"/>
        <v>27.82</v>
      </c>
      <c r="E78" s="98">
        <v>9.6</v>
      </c>
      <c r="F78" s="99">
        <v>5.54</v>
      </c>
      <c r="G78" s="101">
        <f t="shared" si="3"/>
        <v>24.45914044</v>
      </c>
      <c r="H78" s="102" t="str">
        <f t="shared" si="4"/>
        <v>YES</v>
      </c>
      <c r="I78" s="102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95">
        <v>1.12</v>
      </c>
      <c r="C79" s="104">
        <v>26.0</v>
      </c>
      <c r="D79" s="101">
        <f t="shared" si="2"/>
        <v>29.12</v>
      </c>
      <c r="E79" s="98">
        <v>9.3</v>
      </c>
      <c r="F79" s="99">
        <v>5.51</v>
      </c>
      <c r="G79" s="101">
        <f t="shared" si="3"/>
        <v>24.79514395</v>
      </c>
      <c r="H79" s="102" t="str">
        <f t="shared" si="4"/>
        <v>YES</v>
      </c>
      <c r="I79" s="10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0">
        <v>31.0</v>
      </c>
      <c r="B80" s="105">
        <v>1.19</v>
      </c>
      <c r="C80" s="104">
        <v>26.0</v>
      </c>
      <c r="D80" s="106">
        <f t="shared" si="2"/>
        <v>30.94</v>
      </c>
      <c r="E80" s="98">
        <v>9.6</v>
      </c>
      <c r="F80" s="99">
        <v>5.39</v>
      </c>
      <c r="G80" s="106">
        <f t="shared" si="3"/>
        <v>23.60128742</v>
      </c>
      <c r="H80" s="107" t="str">
        <f t="shared" si="4"/>
        <v>YES</v>
      </c>
      <c r="I80" s="107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8" t="s">
        <v>53</v>
      </c>
      <c r="B81" s="109"/>
      <c r="C81" s="109"/>
      <c r="D81" s="110"/>
      <c r="E81" s="111"/>
      <c r="F81" s="112"/>
      <c r="G81" s="111"/>
      <c r="H81" s="113" t="s">
        <v>54</v>
      </c>
      <c r="I81" s="5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4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5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