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<sst xmlns="http://schemas.openxmlformats.org/spreadsheetml/2006/main" count="67" uniqueCount="59">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</sst>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31">
      <selection activeCell="N73" sqref="N73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44917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0.04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0.04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44917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18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44917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1.6</v>
      </c>
      <c r="C51" s="44">
        <v>31.8</v>
      </c>
      <c r="D51" s="49">
        <f>IF(B51="","",B51*C51)</f>
        <v>50.88</v>
      </c>
      <c r="E51" s="46">
        <v>7.6</v>
      </c>
      <c r="F51" s="11">
        <v>6.5</v>
      </c>
      <c r="G51" s="49">
        <f>IF(B51="","",IF(E51&lt;12.5,(0.353*$I$47)*(12.006+EXP(2.46-0.073*E51+0.125*B51+0.389*F51)),(0.361*$I$47)*(-2.261+EXP(2.69-0.065*E51+0.111*B51+0.361*F51))))</f>
        <v>20.279862129558857</v>
      </c>
      <c r="H51" s="52" t="s">
        <v>58</v>
      </c>
      <c r="I51" s="41">
        <v>1</v>
      </c>
    </row>
    <row r="52" spans="1:9" ht="18.75" customHeight="1">
      <c r="A52" s="63">
        <v>2</v>
      </c>
      <c r="B52" s="6">
        <v>1.4</v>
      </c>
      <c r="C52" s="45">
        <v>31.8</v>
      </c>
      <c r="D52" s="50">
        <f aca="true" t="shared" si="0" ref="D52:D81">IF(B52="","",B52*C52)</f>
        <v>44.519999999999996</v>
      </c>
      <c r="E52" s="47">
        <v>6.8</v>
      </c>
      <c r="F52" s="11">
        <v>6.5</v>
      </c>
      <c r="G52" s="50">
        <f aca="true" t="shared" si="1" ref="G52:G82">IF(B52="","",IF(E52&lt;12.5,(0.353*$I$47)*(12.006+EXP(2.46-0.073*E52+0.125*B52+0.389*F52)),(0.361*$I$47)*(-2.261+EXP(2.69-0.065*E52+0.111*B52+0.361*F52))))</f>
        <v>20.896676412566645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1.4</v>
      </c>
      <c r="C53" s="45">
        <v>31.8</v>
      </c>
      <c r="D53" s="50">
        <f t="shared" si="0"/>
        <v>44.519999999999996</v>
      </c>
      <c r="E53" s="47">
        <v>7.3</v>
      </c>
      <c r="F53" s="11">
        <v>6.7</v>
      </c>
      <c r="G53" s="50">
        <f t="shared" si="1"/>
        <v>21.688429168927104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1.4</v>
      </c>
      <c r="C54" s="45">
        <v>31.8</v>
      </c>
      <c r="D54" s="50">
        <f t="shared" si="0"/>
        <v>44.519999999999996</v>
      </c>
      <c r="E54" s="47">
        <v>7</v>
      </c>
      <c r="F54" s="11">
        <v>6.8</v>
      </c>
      <c r="G54" s="50">
        <f t="shared" si="1"/>
        <v>22.91516166739664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1.4</v>
      </c>
      <c r="C55" s="45">
        <v>31.8</v>
      </c>
      <c r="D55" s="50">
        <f t="shared" si="0"/>
        <v>44.519999999999996</v>
      </c>
      <c r="E55" s="47">
        <v>7.3</v>
      </c>
      <c r="F55" s="11">
        <v>6.7</v>
      </c>
      <c r="G55" s="50">
        <f t="shared" si="1"/>
        <v>21.688429168927104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7.4</v>
      </c>
      <c r="F56" s="11">
        <v>6.6</v>
      </c>
      <c r="G56" s="50">
        <f t="shared" si="1"/>
        <v>20.343536305319184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6.9</v>
      </c>
      <c r="F57" s="11">
        <v>6.6</v>
      </c>
      <c r="G57" s="50">
        <f t="shared" si="1"/>
        <v>21.021018565231703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7.5</v>
      </c>
      <c r="F58" s="11">
        <v>6.6</v>
      </c>
      <c r="G58" s="50">
        <f t="shared" si="1"/>
        <v>20.210982032736194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7.1</v>
      </c>
      <c r="F59" s="11">
        <v>6.6</v>
      </c>
      <c r="G59" s="50">
        <f t="shared" si="1"/>
        <v>20.747054757866234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7.2</v>
      </c>
      <c r="F60" s="11">
        <v>6.6</v>
      </c>
      <c r="G60" s="50">
        <f t="shared" si="1"/>
        <v>20.61156552621389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</v>
      </c>
      <c r="C61" s="45">
        <v>31.8</v>
      </c>
      <c r="D61" s="50">
        <f t="shared" si="0"/>
        <v>31.8</v>
      </c>
      <c r="E61" s="47">
        <v>7.6</v>
      </c>
      <c r="F61" s="11">
        <v>6.6</v>
      </c>
      <c r="G61" s="50">
        <f t="shared" si="1"/>
        <v>19.635949684131088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8.2</v>
      </c>
      <c r="F62" s="11">
        <v>6.5</v>
      </c>
      <c r="G62" s="50">
        <f t="shared" si="1"/>
        <v>18.245586669549258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6.3</v>
      </c>
      <c r="F63" s="11">
        <v>6.5</v>
      </c>
      <c r="G63" s="50">
        <f t="shared" si="1"/>
        <v>20.644882013804462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5.6</v>
      </c>
      <c r="F64" s="11">
        <v>6.6</v>
      </c>
      <c r="G64" s="50">
        <f t="shared" si="1"/>
        <v>22.90268774834614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1.1</v>
      </c>
      <c r="C65" s="45">
        <v>31.8</v>
      </c>
      <c r="D65" s="50">
        <f t="shared" si="0"/>
        <v>34.980000000000004</v>
      </c>
      <c r="E65" s="47">
        <v>4.6</v>
      </c>
      <c r="F65" s="11">
        <v>6.6</v>
      </c>
      <c r="G65" s="50">
        <f t="shared" si="1"/>
        <v>24.198912742174034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4.7</v>
      </c>
      <c r="F66" s="11">
        <v>6.6</v>
      </c>
      <c r="G66" s="50">
        <f t="shared" si="1"/>
        <v>23.766031306436886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4.9</v>
      </c>
      <c r="F67" s="11">
        <v>6.5</v>
      </c>
      <c r="G67" s="50">
        <f t="shared" si="1"/>
        <v>22.638352654016337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4.6</v>
      </c>
      <c r="F68" s="11">
        <v>6.5</v>
      </c>
      <c r="G68" s="50">
        <f t="shared" si="1"/>
        <v>23.092681932377047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5.4</v>
      </c>
      <c r="F69" s="11">
        <v>6.6</v>
      </c>
      <c r="G69" s="50">
        <f t="shared" si="1"/>
        <v>22.68765810165652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6.2</v>
      </c>
      <c r="F70" s="11">
        <v>6.6</v>
      </c>
      <c r="G70" s="50">
        <f t="shared" si="1"/>
        <v>21.52085419069988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5.9</v>
      </c>
      <c r="F71" s="11">
        <v>6.5</v>
      </c>
      <c r="G71" s="50">
        <f t="shared" si="1"/>
        <v>21.193811412316556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5.7</v>
      </c>
      <c r="F72" s="11">
        <v>6.5</v>
      </c>
      <c r="G72" s="50">
        <f t="shared" si="1"/>
        <v>21.474345714737424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5.9</v>
      </c>
      <c r="F73" s="11">
        <v>6.6</v>
      </c>
      <c r="G73" s="50">
        <f t="shared" si="1"/>
        <v>21.95044030397079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6.2</v>
      </c>
      <c r="F74" s="11">
        <v>6.6</v>
      </c>
      <c r="G74" s="50">
        <f t="shared" si="1"/>
        <v>21.52085419069988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0.8</v>
      </c>
      <c r="C75" s="45">
        <v>31.8</v>
      </c>
      <c r="D75" s="50">
        <f t="shared" si="0"/>
        <v>25.44</v>
      </c>
      <c r="E75" s="47">
        <v>7.4</v>
      </c>
      <c r="F75" s="11">
        <v>6.5</v>
      </c>
      <c r="G75" s="50">
        <f t="shared" si="1"/>
        <v>18.793308735084356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0.8</v>
      </c>
      <c r="C76" s="45">
        <v>31.8</v>
      </c>
      <c r="D76" s="50">
        <f t="shared" si="0"/>
        <v>25.44</v>
      </c>
      <c r="E76" s="47">
        <v>8.3</v>
      </c>
      <c r="F76" s="11">
        <v>6.6</v>
      </c>
      <c r="G76" s="50">
        <f t="shared" si="1"/>
        <v>18.352373761936278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0.8</v>
      </c>
      <c r="C77" s="45">
        <v>31.8</v>
      </c>
      <c r="D77" s="50">
        <f t="shared" si="0"/>
        <v>25.44</v>
      </c>
      <c r="E77" s="47">
        <v>8.6</v>
      </c>
      <c r="F77" s="11">
        <v>6.5</v>
      </c>
      <c r="G77" s="50">
        <f t="shared" si="1"/>
        <v>17.394793628059908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0.8</v>
      </c>
      <c r="C78" s="45">
        <v>31.8</v>
      </c>
      <c r="D78" s="50">
        <f t="shared" si="0"/>
        <v>25.44</v>
      </c>
      <c r="E78" s="47">
        <v>9.1</v>
      </c>
      <c r="F78" s="11">
        <v>6.6</v>
      </c>
      <c r="G78" s="50">
        <f t="shared" si="1"/>
        <v>17.43149942049941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0.8</v>
      </c>
      <c r="C79" s="45">
        <v>31.8</v>
      </c>
      <c r="D79" s="50">
        <f t="shared" si="0"/>
        <v>25.44</v>
      </c>
      <c r="E79" s="47">
        <v>9.7</v>
      </c>
      <c r="F79" s="11">
        <v>6.6</v>
      </c>
      <c r="G79" s="50">
        <f t="shared" si="1"/>
        <v>16.77529041214448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0.8</v>
      </c>
      <c r="C80" s="45">
        <v>31.8</v>
      </c>
      <c r="D80" s="50">
        <f t="shared" si="0"/>
        <v>25.44</v>
      </c>
      <c r="E80" s="47">
        <v>9.2</v>
      </c>
      <c r="F80" s="11">
        <v>6.5</v>
      </c>
      <c r="G80" s="50">
        <f t="shared" si="1"/>
        <v>16.740157632954098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0.8</v>
      </c>
      <c r="C81" s="45">
        <v>31.8</v>
      </c>
      <c r="D81" s="51">
        <f t="shared" si="0"/>
        <v>25.44</v>
      </c>
      <c r="E81" s="48">
        <v>9.1</v>
      </c>
      <c r="F81" s="15">
        <v>6.6</v>
      </c>
      <c r="G81" s="51">
        <f t="shared" si="1"/>
        <v>17.43149942049941</v>
      </c>
      <c r="H81" s="52" t="s">
        <v>58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2023-01-06T16:41:25Z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