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<sst xmlns="http://schemas.openxmlformats.org/spreadsheetml/2006/main" count="67" uniqueCount="59">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</sst>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K40" sqref="K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42</v>
      </c>
      <c r="B1" s="104"/>
      <c r="C1" s="104"/>
      <c r="D1" s="104"/>
      <c r="E1" s="104"/>
      <c r="F1" s="104"/>
      <c r="G1" s="104"/>
      <c r="H1" s="53" t="s">
        <v>4</v>
      </c>
      <c r="I1" s="37" t="s">
        <v>45</v>
      </c>
    </row>
    <row r="2" spans="1:9" s="3" customFormat="1" ht="15.75" customHeight="1">
      <c r="A2" s="86" t="s">
        <v>32</v>
      </c>
      <c r="B2" s="86"/>
      <c r="C2" s="86"/>
      <c r="D2" s="86"/>
      <c r="E2" s="86"/>
      <c r="F2" s="86"/>
      <c r="G2" s="86"/>
      <c r="H2" s="54" t="s">
        <v>40</v>
      </c>
      <c r="I2" s="83">
        <v>45068</v>
      </c>
    </row>
    <row r="3" spans="1:9" s="3" customFormat="1" ht="15.75" customHeight="1">
      <c r="A3" s="55" t="s">
        <v>17</v>
      </c>
      <c r="B3" s="101" t="s">
        <v>48</v>
      </c>
      <c r="C3" s="101"/>
      <c r="D3" s="101"/>
      <c r="E3" s="56" t="s">
        <v>9</v>
      </c>
      <c r="F3" s="102" t="s">
        <v>46</v>
      </c>
      <c r="G3" s="103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22" t="s">
        <v>27</v>
      </c>
      <c r="I4" s="123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12</v>
      </c>
      <c r="G36" s="106"/>
      <c r="H36" s="106"/>
      <c r="I36" s="107"/>
    </row>
    <row r="37" spans="1:9" s="19" customFormat="1" ht="36" customHeight="1">
      <c r="A37" s="130" t="s">
        <v>20</v>
      </c>
      <c r="B37" s="131"/>
      <c r="C37" s="131"/>
      <c r="D37" s="131"/>
      <c r="E37" s="18" t="s">
        <v>7</v>
      </c>
      <c r="F37" s="138" t="s">
        <v>16</v>
      </c>
      <c r="G37" s="136"/>
      <c r="H37" s="136" t="s">
        <v>33</v>
      </c>
      <c r="I37" s="137"/>
    </row>
    <row r="38" spans="1:9" s="19" customFormat="1" ht="23.25" customHeight="1" thickBot="1">
      <c r="A38" s="132" t="s">
        <v>15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18</v>
      </c>
      <c r="B39" s="111"/>
      <c r="C39" s="111"/>
      <c r="D39" s="111"/>
      <c r="E39" s="112"/>
      <c r="F39" s="96" t="s">
        <v>53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13</v>
      </c>
      <c r="G40" s="97"/>
      <c r="H40" s="98"/>
      <c r="I40" s="85">
        <v>45069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49</v>
      </c>
      <c r="G41" s="97"/>
      <c r="H41" s="98"/>
      <c r="I41" s="21" t="s">
        <v>14</v>
      </c>
    </row>
    <row r="42" spans="1:9" s="35" customFormat="1" ht="15" thickTop="1">
      <c r="A42" s="134" t="s">
        <v>37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38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11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43</v>
      </c>
      <c r="B46" s="86"/>
      <c r="C46" s="86"/>
      <c r="D46" s="86"/>
      <c r="E46" s="86"/>
      <c r="F46" s="86"/>
      <c r="G46" s="87"/>
      <c r="H46" s="65" t="s">
        <v>50</v>
      </c>
      <c r="I46" s="27"/>
    </row>
    <row r="47" spans="1:18" ht="26.25" customHeight="1">
      <c r="A47" s="66" t="s">
        <v>17</v>
      </c>
      <c r="B47" s="88" t="s">
        <v>51</v>
      </c>
      <c r="C47" s="88"/>
      <c r="D47" s="34" t="s">
        <v>9</v>
      </c>
      <c r="E47" s="40" t="s">
        <v>46</v>
      </c>
      <c r="F47" s="40" t="s">
        <v>58</v>
      </c>
      <c r="G47" s="84">
        <v>45068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16.1</v>
      </c>
      <c r="F51" s="11">
        <v>7.5</v>
      </c>
      <c r="G51" s="49">
        <f>IF(B51="","",IF(E51&lt;12.5,(0.353*$I$47)*(12.006+EXP(2.46-0.073*E51+0.125*B51+0.389*F51)),(0.361*$I$47)*(-2.261+EXP(2.69-0.065*E51+0.111*B51+0.361*F51))))</f>
        <v>15.58527929065708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14.3</v>
      </c>
      <c r="F52" s="11">
        <v>7.5</v>
      </c>
      <c r="G52" s="50">
        <f aca="true" t="shared" si="1" ref="G52:G82">IF(B52="","",IF(E52&lt;12.5,(0.353*$I$47)*(12.006+EXP(2.46-0.073*E52+0.125*B52+0.389*F52)),(0.361*$I$47)*(-2.261+EXP(2.69-0.065*E52+0.111*B52+0.361*F52))))</f>
        <v>17.57036971029191</v>
      </c>
      <c r="H52" s="52" t="str">
        <f aca="true" t="shared" si="2" ref="H52:H80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12.9</v>
      </c>
      <c r="F53" s="11">
        <v>7.5</v>
      </c>
      <c r="G53" s="50">
        <f t="shared" si="1"/>
        <v>19.28316163598541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13.6</v>
      </c>
      <c r="F54" s="11">
        <v>7.5</v>
      </c>
      <c r="G54" s="50">
        <f t="shared" si="1"/>
        <v>18.407286025512988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14.3</v>
      </c>
      <c r="F55" s="11">
        <v>7.5</v>
      </c>
      <c r="G55" s="50">
        <f t="shared" si="1"/>
        <v>17.57036971029191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13.6</v>
      </c>
      <c r="F56" s="11">
        <v>7.4</v>
      </c>
      <c r="G56" s="50">
        <f t="shared" si="1"/>
        <v>17.740164208156962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12.1</v>
      </c>
      <c r="F57" s="11">
        <v>7.5</v>
      </c>
      <c r="G57" s="50">
        <f t="shared" si="1"/>
        <v>20.471555189808775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1.2</v>
      </c>
      <c r="C58" s="45">
        <v>31.8</v>
      </c>
      <c r="D58" s="50">
        <f t="shared" si="0"/>
        <v>38.16</v>
      </c>
      <c r="E58" s="47">
        <v>13.2</v>
      </c>
      <c r="F58" s="11">
        <v>7.4</v>
      </c>
      <c r="G58" s="50">
        <f t="shared" si="1"/>
        <v>18.218206977126396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14.3</v>
      </c>
      <c r="F59" s="11">
        <v>7.5</v>
      </c>
      <c r="G59" s="50">
        <f t="shared" si="1"/>
        <v>17.57036971029191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</v>
      </c>
      <c r="C60" s="45">
        <v>31.8</v>
      </c>
      <c r="D60" s="50">
        <f t="shared" si="0"/>
        <v>31.8</v>
      </c>
      <c r="E60" s="47">
        <v>14.5</v>
      </c>
      <c r="F60" s="11">
        <v>7.6</v>
      </c>
      <c r="G60" s="50">
        <f t="shared" si="1"/>
        <v>17.58655762595053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</v>
      </c>
      <c r="C61" s="45">
        <v>31.8</v>
      </c>
      <c r="D61" s="50">
        <f t="shared" si="0"/>
        <v>31.8</v>
      </c>
      <c r="E61" s="47">
        <v>14.9</v>
      </c>
      <c r="F61" s="11">
        <v>7.5</v>
      </c>
      <c r="G61" s="50">
        <f t="shared" si="1"/>
        <v>16.503078921565052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15.6</v>
      </c>
      <c r="F62" s="11">
        <v>7.5</v>
      </c>
      <c r="G62" s="50">
        <f t="shared" si="1"/>
        <v>15.750862495112887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16.1</v>
      </c>
      <c r="F63" s="11">
        <v>7.4</v>
      </c>
      <c r="G63" s="50">
        <f t="shared" si="1"/>
        <v>14.679523965938566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18.5</v>
      </c>
      <c r="F64" s="11">
        <v>7.6</v>
      </c>
      <c r="G64" s="50">
        <f t="shared" si="1"/>
        <v>13.778172315069773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18.8</v>
      </c>
      <c r="F65" s="11">
        <v>7.4</v>
      </c>
      <c r="G65" s="50">
        <f t="shared" si="1"/>
        <v>12.53515350534112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1.2</v>
      </c>
      <c r="C66" s="45">
        <v>31.8</v>
      </c>
      <c r="D66" s="50">
        <f t="shared" si="0"/>
        <v>38.16</v>
      </c>
      <c r="E66" s="47">
        <v>19.3</v>
      </c>
      <c r="F66" s="11">
        <v>7.5</v>
      </c>
      <c r="G66" s="50">
        <f t="shared" si="1"/>
        <v>12.581833228848563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18.4</v>
      </c>
      <c r="F67" s="11">
        <v>7.4</v>
      </c>
      <c r="G67" s="50">
        <f t="shared" si="1"/>
        <v>12.584431477410545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1.2</v>
      </c>
      <c r="C68" s="45">
        <v>31.8</v>
      </c>
      <c r="D68" s="50">
        <f t="shared" si="0"/>
        <v>38.16</v>
      </c>
      <c r="E68" s="47">
        <v>17.5</v>
      </c>
      <c r="F68" s="11">
        <v>7.5</v>
      </c>
      <c r="G68" s="50">
        <f t="shared" si="1"/>
        <v>14.194137636185426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1.2</v>
      </c>
      <c r="C69" s="45">
        <v>31.8</v>
      </c>
      <c r="D69" s="50">
        <f t="shared" si="0"/>
        <v>38.16</v>
      </c>
      <c r="E69" s="47">
        <v>18.6</v>
      </c>
      <c r="F69" s="11">
        <v>7.6</v>
      </c>
      <c r="G69" s="50">
        <f t="shared" si="1"/>
        <v>13.68626051373206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19.3</v>
      </c>
      <c r="F70" s="11">
        <v>7.6</v>
      </c>
      <c r="G70" s="50">
        <f t="shared" si="1"/>
        <v>13.059337289542936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18.4</v>
      </c>
      <c r="F71" s="11">
        <v>7.5</v>
      </c>
      <c r="G71" s="50">
        <f t="shared" si="1"/>
        <v>13.364412202966678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17.5</v>
      </c>
      <c r="F72" s="11">
        <v>7.5</v>
      </c>
      <c r="G72" s="50">
        <f t="shared" si="1"/>
        <v>14.194137636185426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18.8</v>
      </c>
      <c r="F73" s="11">
        <v>7.4</v>
      </c>
      <c r="G73" s="50">
        <f t="shared" si="1"/>
        <v>12.53515350534112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1.2</v>
      </c>
      <c r="C74" s="45">
        <v>31.8</v>
      </c>
      <c r="D74" s="50">
        <f t="shared" si="0"/>
        <v>38.16</v>
      </c>
      <c r="E74" s="47">
        <v>19.3</v>
      </c>
      <c r="F74" s="11">
        <v>7.4</v>
      </c>
      <c r="G74" s="50">
        <f t="shared" si="1"/>
        <v>12.121259631263676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18.4</v>
      </c>
      <c r="F75" s="11">
        <v>7.6</v>
      </c>
      <c r="G75" s="50">
        <f t="shared" si="1"/>
        <v>13.557186949200165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19.4</v>
      </c>
      <c r="F76" s="11">
        <v>7.4</v>
      </c>
      <c r="G76" s="50">
        <f t="shared" si="1"/>
        <v>11.766777853596528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19.1</v>
      </c>
      <c r="F77" s="11">
        <v>7.4</v>
      </c>
      <c r="G77" s="50">
        <f t="shared" si="1"/>
        <v>12.006518046654755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17.7</v>
      </c>
      <c r="F78" s="11">
        <v>7.5</v>
      </c>
      <c r="G78" s="50">
        <f t="shared" si="1"/>
        <v>13.689079669841025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17</v>
      </c>
      <c r="F79" s="11">
        <v>7.4</v>
      </c>
      <c r="G79" s="50">
        <f t="shared" si="1"/>
        <v>13.822218027377295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17.7</v>
      </c>
      <c r="F80" s="11">
        <v>7.4</v>
      </c>
      <c r="G80" s="50">
        <f t="shared" si="1"/>
        <v>13.189247358947902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</v>
      </c>
      <c r="C81" s="45">
        <v>31.8</v>
      </c>
      <c r="D81" s="51">
        <f t="shared" si="0"/>
        <v>31.8</v>
      </c>
      <c r="E81" s="48">
        <v>16.8</v>
      </c>
      <c r="F81" s="15">
        <v>7.4</v>
      </c>
      <c r="G81" s="51">
        <f t="shared" si="1"/>
        <v>14.008419988644532</v>
      </c>
      <c r="H81" s="52" t="s">
        <v>57</v>
      </c>
      <c r="I81" s="43">
        <v>1</v>
      </c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2023-05-31T15:30:52Z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